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56FE9FFC-98CA-4A69-9DA9-FCD375142567}" xr6:coauthVersionLast="47" xr6:coauthVersionMax="47" xr10:uidLastSave="{00000000-0000-0000-0000-000000000000}"/>
  <bookViews>
    <workbookView xWindow="4800" yWindow="4215" windowWidth="21600" windowHeight="11385"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91029"/>
</workbook>
</file>

<file path=xl/calcChain.xml><?xml version="1.0" encoding="utf-8"?>
<calcChain xmlns="http://schemas.openxmlformats.org/spreadsheetml/2006/main">
  <c r="E40" i="3" l="1"/>
  <c r="F501" i="2" l="1"/>
  <c r="D35" i="3" l="1"/>
  <c r="C35" i="3"/>
  <c r="E32" i="3"/>
  <c r="E36" i="3"/>
  <c r="E35" i="3" s="1"/>
  <c r="F446" i="2"/>
  <c r="F445" i="2" s="1"/>
  <c r="E446" i="2"/>
  <c r="E445" i="2" s="1"/>
  <c r="D446" i="2"/>
  <c r="D445" i="2" s="1"/>
  <c r="F447" i="2"/>
  <c r="F410" i="2"/>
  <c r="F427" i="2"/>
  <c r="F441" i="2"/>
  <c r="E59" i="3" l="1"/>
  <c r="E55" i="3"/>
  <c r="F700" i="2"/>
  <c r="F675" i="2"/>
  <c r="D16" i="3"/>
  <c r="E16" i="3" s="1"/>
  <c r="E22" i="2"/>
  <c r="F22" i="2" s="1"/>
  <c r="E58" i="3" l="1"/>
  <c r="E53" i="3"/>
  <c r="E56" i="3"/>
  <c r="E54" i="3"/>
  <c r="E39" i="3"/>
  <c r="E38" i="3" s="1"/>
  <c r="E31" i="3"/>
  <c r="E30" i="3" s="1"/>
  <c r="E29" i="3" s="1"/>
  <c r="E28" i="3"/>
  <c r="E25" i="3"/>
  <c r="E26" i="3"/>
  <c r="E24" i="3"/>
  <c r="C58" i="3"/>
  <c r="C53" i="3"/>
  <c r="C52" i="3" s="1"/>
  <c r="C43" i="3"/>
  <c r="C38" i="3"/>
  <c r="C37" i="3" s="1"/>
  <c r="C30" i="3"/>
  <c r="C29" i="3" s="1"/>
  <c r="C27" i="3"/>
  <c r="C23" i="3"/>
  <c r="C18" i="3"/>
  <c r="C15" i="3"/>
  <c r="C14" i="3" s="1"/>
  <c r="E19" i="3"/>
  <c r="E18" i="3" s="1"/>
  <c r="E17" i="3"/>
  <c r="F673" i="2"/>
  <c r="F667" i="2"/>
  <c r="F652" i="2"/>
  <c r="F653" i="2"/>
  <c r="F654" i="2"/>
  <c r="F655" i="2"/>
  <c r="F656" i="2"/>
  <c r="F657" i="2"/>
  <c r="F658" i="2"/>
  <c r="F659" i="2"/>
  <c r="F660" i="2"/>
  <c r="F661" i="2"/>
  <c r="F662" i="2"/>
  <c r="F663" i="2"/>
  <c r="F651" i="2"/>
  <c r="F647" i="2"/>
  <c r="F646" i="2" s="1"/>
  <c r="F641" i="2"/>
  <c r="F640" i="2" s="1"/>
  <c r="F476" i="2"/>
  <c r="F462" i="2" s="1"/>
  <c r="F416" i="2"/>
  <c r="F402" i="2"/>
  <c r="F288" i="2"/>
  <c r="F278" i="2" s="1"/>
  <c r="F264" i="2"/>
  <c r="F263" i="2" s="1"/>
  <c r="F252" i="2"/>
  <c r="F239" i="2"/>
  <c r="F222" i="2"/>
  <c r="F223" i="2"/>
  <c r="F224" i="2"/>
  <c r="F225" i="2"/>
  <c r="F226" i="2"/>
  <c r="F227" i="2"/>
  <c r="F221" i="2"/>
  <c r="F71" i="2"/>
  <c r="F47" i="2"/>
  <c r="F45" i="2" s="1"/>
  <c r="F46" i="2"/>
  <c r="F44" i="2"/>
  <c r="F23" i="2"/>
  <c r="F24" i="2"/>
  <c r="F25" i="2"/>
  <c r="F26" i="2"/>
  <c r="F27" i="2"/>
  <c r="F28" i="2"/>
  <c r="F29" i="2"/>
  <c r="F30" i="2"/>
  <c r="F31" i="2"/>
  <c r="F32" i="2"/>
  <c r="F33" i="2"/>
  <c r="F34" i="2"/>
  <c r="F35" i="2"/>
  <c r="F17" i="2"/>
  <c r="D699" i="2"/>
  <c r="D697" i="2"/>
  <c r="D696" i="2" s="1"/>
  <c r="D695" i="2" s="1"/>
  <c r="D694" i="2" s="1"/>
  <c r="D673" i="2"/>
  <c r="D670" i="2"/>
  <c r="D668" i="2" s="1"/>
  <c r="D666" i="2"/>
  <c r="D664" i="2"/>
  <c r="D649" i="2"/>
  <c r="D646" i="2"/>
  <c r="D640" i="2"/>
  <c r="D639" i="2" s="1"/>
  <c r="D632" i="2"/>
  <c r="D629" i="2"/>
  <c r="D625" i="2"/>
  <c r="D621" i="2"/>
  <c r="D617" i="2"/>
  <c r="D613" i="2"/>
  <c r="D609" i="2"/>
  <c r="D605" i="2"/>
  <c r="D601" i="2"/>
  <c r="D595" i="2"/>
  <c r="D590" i="2"/>
  <c r="D586" i="2"/>
  <c r="D581" i="2"/>
  <c r="D576" i="2"/>
  <c r="D571" i="2"/>
  <c r="D566" i="2"/>
  <c r="D561" i="2"/>
  <c r="D556" i="2"/>
  <c r="D553" i="2"/>
  <c r="D548" i="2"/>
  <c r="D545" i="2"/>
  <c r="D542" i="2"/>
  <c r="D539" i="2"/>
  <c r="D538" i="2"/>
  <c r="D532" i="2"/>
  <c r="D528" i="2"/>
  <c r="D526" i="2" s="1"/>
  <c r="D522" i="2"/>
  <c r="D521" i="2" s="1"/>
  <c r="D520" i="2" s="1"/>
  <c r="D517" i="2"/>
  <c r="D516" i="2" s="1"/>
  <c r="D515" i="2" s="1"/>
  <c r="D512" i="2"/>
  <c r="D511" i="2" s="1"/>
  <c r="D509" i="2"/>
  <c r="D507" i="2"/>
  <c r="D506" i="2"/>
  <c r="D505" i="2" s="1"/>
  <c r="D504" i="2" s="1"/>
  <c r="D503" i="2" s="1"/>
  <c r="D500" i="2"/>
  <c r="D486" i="2"/>
  <c r="D462" i="2"/>
  <c r="D440" i="2"/>
  <c r="D426" i="2"/>
  <c r="D402" i="2"/>
  <c r="D384" i="2"/>
  <c r="D381" i="2"/>
  <c r="D377" i="2"/>
  <c r="D373" i="2"/>
  <c r="D369" i="2"/>
  <c r="D365" i="2"/>
  <c r="D361" i="2"/>
  <c r="D357" i="2"/>
  <c r="D353" i="2"/>
  <c r="D352" i="2" s="1"/>
  <c r="D347" i="2"/>
  <c r="D342" i="2"/>
  <c r="D338" i="2"/>
  <c r="D333" i="2"/>
  <c r="D328" i="2"/>
  <c r="D323" i="2"/>
  <c r="D318" i="2"/>
  <c r="D313" i="2"/>
  <c r="D308" i="2"/>
  <c r="D305" i="2"/>
  <c r="D300" i="2"/>
  <c r="D297" i="2"/>
  <c r="D294" i="2"/>
  <c r="D291" i="2"/>
  <c r="D278" i="2"/>
  <c r="D271" i="2"/>
  <c r="D270" i="2"/>
  <c r="D269" i="2" s="1"/>
  <c r="D266" i="2"/>
  <c r="D265" i="2" s="1"/>
  <c r="D263" i="2"/>
  <c r="D261" i="2"/>
  <c r="D260" i="2" s="1"/>
  <c r="D259" i="2" s="1"/>
  <c r="D258" i="2" s="1"/>
  <c r="D257" i="2" s="1"/>
  <c r="D248" i="2"/>
  <c r="D237" i="2"/>
  <c r="D213" i="2"/>
  <c r="D212" i="2" s="1"/>
  <c r="D200" i="2" s="1"/>
  <c r="D210" i="2"/>
  <c r="D205" i="2"/>
  <c r="D203" i="2"/>
  <c r="D202" i="2" s="1"/>
  <c r="D201" i="2" s="1"/>
  <c r="D193" i="2"/>
  <c r="D190" i="2"/>
  <c r="D186" i="2"/>
  <c r="D182" i="2"/>
  <c r="D178" i="2"/>
  <c r="D174" i="2"/>
  <c r="D170" i="2"/>
  <c r="D166" i="2"/>
  <c r="D162" i="2"/>
  <c r="D156" i="2"/>
  <c r="D151" i="2"/>
  <c r="D147" i="2"/>
  <c r="D142" i="2"/>
  <c r="D137" i="2"/>
  <c r="D132" i="2"/>
  <c r="D127" i="2"/>
  <c r="D122" i="2"/>
  <c r="D117" i="2"/>
  <c r="D114" i="2"/>
  <c r="D109" i="2"/>
  <c r="D106" i="2"/>
  <c r="D103" i="2"/>
  <c r="D100" i="2"/>
  <c r="D93" i="2"/>
  <c r="D89" i="2"/>
  <c r="D87" i="2" s="1"/>
  <c r="D82" i="2" s="1"/>
  <c r="D81" i="2" s="1"/>
  <c r="D83" i="2"/>
  <c r="D78" i="2"/>
  <c r="D77" i="2" s="1"/>
  <c r="D76" i="2" s="1"/>
  <c r="D73" i="2"/>
  <c r="D72" i="2" s="1"/>
  <c r="D70" i="2"/>
  <c r="D66" i="2" s="1"/>
  <c r="D68" i="2"/>
  <c r="D67" i="2" s="1"/>
  <c r="D61" i="2"/>
  <c r="D58" i="2"/>
  <c r="D57" i="2" s="1"/>
  <c r="D56" i="2" s="1"/>
  <c r="D53" i="2"/>
  <c r="D51" i="2"/>
  <c r="D50" i="2" s="1"/>
  <c r="D49" i="2" s="1"/>
  <c r="D45" i="2"/>
  <c r="D42" i="2"/>
  <c r="D40" i="2" s="1"/>
  <c r="D38" i="2"/>
  <c r="D36" i="2"/>
  <c r="D21" i="2"/>
  <c r="D18" i="2"/>
  <c r="F699" i="2"/>
  <c r="F697" i="2"/>
  <c r="F696" i="2" s="1"/>
  <c r="F670" i="2"/>
  <c r="F668" i="2"/>
  <c r="F666" i="2"/>
  <c r="F664" i="2"/>
  <c r="F632" i="2"/>
  <c r="F629" i="2"/>
  <c r="F625" i="2"/>
  <c r="F621" i="2"/>
  <c r="F617" i="2"/>
  <c r="F613" i="2"/>
  <c r="F609" i="2"/>
  <c r="F605" i="2"/>
  <c r="F601" i="2"/>
  <c r="F595" i="2"/>
  <c r="F590" i="2"/>
  <c r="F586" i="2"/>
  <c r="F581" i="2"/>
  <c r="F576" i="2"/>
  <c r="F571" i="2"/>
  <c r="F566" i="2"/>
  <c r="F561" i="2"/>
  <c r="F556" i="2"/>
  <c r="F553" i="2"/>
  <c r="F548" i="2"/>
  <c r="F545" i="2"/>
  <c r="F542" i="2"/>
  <c r="F539" i="2"/>
  <c r="F532" i="2"/>
  <c r="F528" i="2"/>
  <c r="F522" i="2"/>
  <c r="F517" i="2"/>
  <c r="F516" i="2"/>
  <c r="F515" i="2" s="1"/>
  <c r="F512" i="2"/>
  <c r="F511" i="2" s="1"/>
  <c r="F509" i="2"/>
  <c r="F507" i="2"/>
  <c r="F506" i="2"/>
  <c r="F500" i="2"/>
  <c r="F486" i="2"/>
  <c r="F440" i="2"/>
  <c r="F426" i="2"/>
  <c r="F384" i="2"/>
  <c r="F381" i="2"/>
  <c r="F377" i="2"/>
  <c r="F373" i="2"/>
  <c r="F369" i="2"/>
  <c r="F365" i="2"/>
  <c r="F361" i="2"/>
  <c r="F357" i="2"/>
  <c r="F353" i="2"/>
  <c r="F347" i="2"/>
  <c r="F342" i="2"/>
  <c r="F338" i="2"/>
  <c r="F333" i="2"/>
  <c r="F328" i="2"/>
  <c r="F323" i="2"/>
  <c r="F318" i="2"/>
  <c r="F313" i="2"/>
  <c r="F308" i="2"/>
  <c r="F305" i="2"/>
  <c r="F300" i="2"/>
  <c r="F297" i="2"/>
  <c r="F294" i="2"/>
  <c r="F291" i="2"/>
  <c r="F271" i="2"/>
  <c r="F270" i="2" s="1"/>
  <c r="F269" i="2" s="1"/>
  <c r="F266" i="2"/>
  <c r="F265" i="2" s="1"/>
  <c r="F261" i="2"/>
  <c r="F260" i="2" s="1"/>
  <c r="F248" i="2"/>
  <c r="F237" i="2"/>
  <c r="F210" i="2"/>
  <c r="F205" i="2"/>
  <c r="F203" i="2"/>
  <c r="F193" i="2"/>
  <c r="F190" i="2"/>
  <c r="F186" i="2"/>
  <c r="F182" i="2"/>
  <c r="F178" i="2"/>
  <c r="F174" i="2"/>
  <c r="F170" i="2"/>
  <c r="F166" i="2"/>
  <c r="F162" i="2"/>
  <c r="F161" i="2"/>
  <c r="F156" i="2"/>
  <c r="F151" i="2"/>
  <c r="F147" i="2"/>
  <c r="F142" i="2"/>
  <c r="F137" i="2"/>
  <c r="F132" i="2"/>
  <c r="F127" i="2"/>
  <c r="F122" i="2"/>
  <c r="F117" i="2"/>
  <c r="F114" i="2"/>
  <c r="F109" i="2"/>
  <c r="F106" i="2"/>
  <c r="F103" i="2"/>
  <c r="F100" i="2"/>
  <c r="F93" i="2"/>
  <c r="F89" i="2"/>
  <c r="F83" i="2"/>
  <c r="F78" i="2"/>
  <c r="F77" i="2" s="1"/>
  <c r="F76" i="2" s="1"/>
  <c r="F73" i="2"/>
  <c r="F72" i="2"/>
  <c r="F70" i="2"/>
  <c r="F66" i="2" s="1"/>
  <c r="F68" i="2"/>
  <c r="F67" i="2" s="1"/>
  <c r="F61" i="2"/>
  <c r="F58" i="2"/>
  <c r="F57" i="2" s="1"/>
  <c r="F56" i="2" s="1"/>
  <c r="F53" i="2"/>
  <c r="F51" i="2"/>
  <c r="F50" i="2" s="1"/>
  <c r="F49" i="2" s="1"/>
  <c r="F42" i="2"/>
  <c r="F38" i="2"/>
  <c r="F36" i="2"/>
  <c r="F18" i="2"/>
  <c r="E43" i="3"/>
  <c r="E27" i="3"/>
  <c r="D99" i="2" l="1"/>
  <c r="F87" i="2"/>
  <c r="F82" i="2" s="1"/>
  <c r="F81" i="2" s="1"/>
  <c r="F449" i="2"/>
  <c r="F448" i="2" s="1"/>
  <c r="F600" i="2"/>
  <c r="D290" i="2"/>
  <c r="D502" i="2"/>
  <c r="D600" i="2"/>
  <c r="E37" i="3"/>
  <c r="F538" i="2"/>
  <c r="F99" i="2"/>
  <c r="F352" i="2"/>
  <c r="F505" i="2"/>
  <c r="F504" i="2" s="1"/>
  <c r="F503" i="2" s="1"/>
  <c r="D401" i="2"/>
  <c r="D389" i="2" s="1"/>
  <c r="D388" i="2" s="1"/>
  <c r="F21" i="2"/>
  <c r="F202" i="2"/>
  <c r="F201" i="2" s="1"/>
  <c r="F526" i="2"/>
  <c r="F521" i="2" s="1"/>
  <c r="F520" i="2" s="1"/>
  <c r="D161" i="2"/>
  <c r="F461" i="2"/>
  <c r="F649" i="2"/>
  <c r="F290" i="2"/>
  <c r="D461" i="2"/>
  <c r="D449" i="2" s="1"/>
  <c r="D448" i="2" s="1"/>
  <c r="D648" i="2"/>
  <c r="D638" i="2" s="1"/>
  <c r="D637" i="2" s="1"/>
  <c r="D20" i="2"/>
  <c r="D16" i="2" s="1"/>
  <c r="D256" i="2"/>
  <c r="C11" i="3"/>
  <c r="C22" i="3"/>
  <c r="C21" i="3" s="1"/>
  <c r="E23" i="3"/>
  <c r="F695" i="2"/>
  <c r="F694" i="2" s="1"/>
  <c r="E52" i="3"/>
  <c r="E11" i="3"/>
  <c r="E22" i="3"/>
  <c r="E21" i="3" s="1"/>
  <c r="C13" i="3"/>
  <c r="C10" i="3"/>
  <c r="F648" i="2"/>
  <c r="F639" i="2"/>
  <c r="F401" i="2"/>
  <c r="F389" i="2" s="1"/>
  <c r="F388" i="2" s="1"/>
  <c r="F256" i="2"/>
  <c r="F259" i="2"/>
  <c r="F258" i="2" s="1"/>
  <c r="F257" i="2" s="1"/>
  <c r="F213" i="2"/>
  <c r="F212" i="2" s="1"/>
  <c r="F200" i="2" s="1"/>
  <c r="F40" i="2"/>
  <c r="F20" i="2" s="1"/>
  <c r="F16" i="2" s="1"/>
  <c r="D15" i="2"/>
  <c r="D199" i="2"/>
  <c r="F502" i="2" l="1"/>
  <c r="D13" i="2"/>
  <c r="F13" i="2"/>
  <c r="F199" i="2"/>
  <c r="F198" i="2" s="1"/>
  <c r="C9" i="3"/>
  <c r="D198" i="2"/>
  <c r="D11" i="2" s="1"/>
  <c r="F638" i="2"/>
  <c r="F637" i="2" s="1"/>
  <c r="D12" i="2"/>
  <c r="F15" i="2"/>
  <c r="D15" i="3"/>
  <c r="E15" i="3" s="1"/>
  <c r="E14" i="3" s="1"/>
  <c r="E10" i="3" s="1"/>
  <c r="E13" i="3" l="1"/>
  <c r="E9" i="3" s="1"/>
  <c r="F12" i="2"/>
  <c r="F11" i="2"/>
  <c r="E500" i="2"/>
  <c r="E462" i="2"/>
  <c r="E486" i="2"/>
  <c r="E461" i="2" l="1"/>
  <c r="E449" i="2" s="1"/>
  <c r="E448" i="2" s="1"/>
  <c r="D30" i="3"/>
  <c r="D29" i="3" s="1"/>
  <c r="E237" i="2" l="1"/>
  <c r="D27" i="3" l="1"/>
  <c r="D53" i="3" l="1"/>
  <c r="D23" i="3" l="1"/>
  <c r="D58" i="3" l="1"/>
  <c r="D43" i="3"/>
  <c r="D38" i="3"/>
  <c r="D18" i="3"/>
  <c r="D14" i="3"/>
  <c r="E213" i="2"/>
  <c r="E212" i="2" s="1"/>
  <c r="E248" i="2"/>
  <c r="E278" i="2"/>
  <c r="E440" i="2"/>
  <c r="E426" i="2"/>
  <c r="E402" i="2"/>
  <c r="E697" i="2"/>
  <c r="E696" i="2" s="1"/>
  <c r="E699" i="2"/>
  <c r="E640" i="2"/>
  <c r="E646" i="2"/>
  <c r="E649" i="2"/>
  <c r="E664" i="2"/>
  <c r="E666" i="2"/>
  <c r="E670" i="2"/>
  <c r="E668" i="2" s="1"/>
  <c r="E673" i="2"/>
  <c r="E18" i="2"/>
  <c r="E21" i="2"/>
  <c r="E36" i="2"/>
  <c r="E38" i="2"/>
  <c r="E42" i="2"/>
  <c r="E40" i="2" s="1"/>
  <c r="E45" i="2"/>
  <c r="E51" i="2"/>
  <c r="E50" i="2" s="1"/>
  <c r="E53" i="2"/>
  <c r="E58" i="2"/>
  <c r="E61" i="2"/>
  <c r="E68" i="2"/>
  <c r="E67" i="2" s="1"/>
  <c r="E70" i="2"/>
  <c r="E66" i="2" s="1"/>
  <c r="D10" i="3" l="1"/>
  <c r="D11" i="3"/>
  <c r="E49" i="2"/>
  <c r="E200" i="2"/>
  <c r="E57" i="2"/>
  <c r="E56" i="2" s="1"/>
  <c r="E695" i="2"/>
  <c r="E694" i="2" s="1"/>
  <c r="E401" i="2"/>
  <c r="E389" i="2" s="1"/>
  <c r="E388" i="2" s="1"/>
  <c r="E20" i="2"/>
  <c r="E16" i="2" s="1"/>
  <c r="E15" i="2" s="1"/>
  <c r="D13" i="3"/>
  <c r="D22" i="3"/>
  <c r="D37" i="3"/>
  <c r="D52" i="3"/>
  <c r="E639" i="2"/>
  <c r="E648" i="2"/>
  <c r="D21" i="3" l="1"/>
  <c r="D9" i="3"/>
  <c r="E638" i="2"/>
  <c r="E637" i="2" s="1"/>
  <c r="E12" i="2" l="1"/>
  <c r="E632" i="2" l="1"/>
  <c r="E629" i="2"/>
  <c r="E625" i="2"/>
  <c r="E621" i="2"/>
  <c r="E617" i="2"/>
  <c r="E613" i="2"/>
  <c r="E609" i="2"/>
  <c r="E605" i="2"/>
  <c r="E601" i="2"/>
  <c r="E595" i="2"/>
  <c r="E590" i="2"/>
  <c r="E586" i="2"/>
  <c r="E581" i="2"/>
  <c r="E576" i="2"/>
  <c r="E571" i="2"/>
  <c r="E566" i="2"/>
  <c r="E561" i="2"/>
  <c r="E556" i="2"/>
  <c r="E553" i="2"/>
  <c r="E548" i="2"/>
  <c r="E545" i="2"/>
  <c r="E542" i="2"/>
  <c r="E539" i="2"/>
  <c r="E532" i="2"/>
  <c r="E528" i="2"/>
  <c r="E522" i="2"/>
  <c r="E517" i="2"/>
  <c r="E516" i="2" s="1"/>
  <c r="E515" i="2" s="1"/>
  <c r="E512" i="2"/>
  <c r="E511" i="2" s="1"/>
  <c r="E509" i="2"/>
  <c r="E507" i="2"/>
  <c r="E506" i="2" s="1"/>
  <c r="E384" i="2"/>
  <c r="E381" i="2"/>
  <c r="E377" i="2"/>
  <c r="E373" i="2"/>
  <c r="E369" i="2"/>
  <c r="E365" i="2"/>
  <c r="E361" i="2"/>
  <c r="E357" i="2"/>
  <c r="E353" i="2"/>
  <c r="E347" i="2"/>
  <c r="E342" i="2"/>
  <c r="E338" i="2"/>
  <c r="E333" i="2"/>
  <c r="E328" i="2"/>
  <c r="E323" i="2"/>
  <c r="E318" i="2"/>
  <c r="E313" i="2"/>
  <c r="E308" i="2"/>
  <c r="E305" i="2"/>
  <c r="E300" i="2"/>
  <c r="E297" i="2"/>
  <c r="E294" i="2"/>
  <c r="E291" i="2"/>
  <c r="E271" i="2"/>
  <c r="E270" i="2" s="1"/>
  <c r="E269" i="2" s="1"/>
  <c r="E266" i="2"/>
  <c r="E265" i="2" s="1"/>
  <c r="E263" i="2"/>
  <c r="E256" i="2" s="1"/>
  <c r="E261" i="2"/>
  <c r="E260" i="2" s="1"/>
  <c r="E210" i="2"/>
  <c r="E205" i="2"/>
  <c r="E203" i="2"/>
  <c r="E199" i="2" l="1"/>
  <c r="E259" i="2"/>
  <c r="E258" i="2" s="1"/>
  <c r="E257" i="2" s="1"/>
  <c r="E202" i="2"/>
  <c r="E201" i="2" s="1"/>
  <c r="E526" i="2"/>
  <c r="E521" i="2" s="1"/>
  <c r="E520" i="2" s="1"/>
  <c r="E600" i="2"/>
  <c r="E538" i="2"/>
  <c r="E290" i="2"/>
  <c r="E352" i="2"/>
  <c r="E505" i="2"/>
  <c r="E504" i="2" s="1"/>
  <c r="E503" i="2" s="1"/>
  <c r="E114" i="2"/>
  <c r="E106" i="2"/>
  <c r="E103" i="2"/>
  <c r="E100" i="2"/>
  <c r="E193" i="2"/>
  <c r="E190" i="2"/>
  <c r="E186" i="2"/>
  <c r="E182" i="2"/>
  <c r="E178" i="2"/>
  <c r="E174" i="2"/>
  <c r="E170" i="2"/>
  <c r="E166" i="2"/>
  <c r="E162" i="2"/>
  <c r="E156" i="2"/>
  <c r="E151" i="2"/>
  <c r="E147" i="2"/>
  <c r="E142" i="2"/>
  <c r="E137" i="2"/>
  <c r="E132" i="2"/>
  <c r="E127" i="2"/>
  <c r="E122" i="2"/>
  <c r="E117" i="2"/>
  <c r="E109" i="2"/>
  <c r="E93" i="2"/>
  <c r="E89" i="2"/>
  <c r="E83" i="2"/>
  <c r="E78" i="2"/>
  <c r="E77" i="2" s="1"/>
  <c r="E76" i="2" s="1"/>
  <c r="E73" i="2"/>
  <c r="E72" i="2" s="1"/>
  <c r="E502" i="2" l="1"/>
  <c r="E13" i="2" s="1"/>
  <c r="E87" i="2"/>
  <c r="E82" i="2" s="1"/>
  <c r="E81" i="2" s="1"/>
  <c r="E99" i="2"/>
  <c r="E161" i="2"/>
  <c r="E198" i="2" l="1"/>
  <c r="E11" i="2" s="1"/>
</calcChain>
</file>

<file path=xl/sharedStrings.xml><?xml version="1.0" encoding="utf-8"?>
<sst xmlns="http://schemas.openxmlformats.org/spreadsheetml/2006/main" count="776" uniqueCount="198">
  <si>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</si>
  <si>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</si>
  <si>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</si>
  <si>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</si>
  <si>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</si>
  <si>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</si>
  <si>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</si>
  <si>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</si>
  <si>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</si>
  <si>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</si>
  <si>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</si>
  <si>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</si>
  <si>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</si>
  <si>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</si>
  <si>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</si>
  <si>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</si>
  <si>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</si>
  <si>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</si>
  <si>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</si>
  <si>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</si>
  <si>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</si>
  <si>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</si>
  <si>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</si>
  <si>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</si>
  <si>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</si>
  <si>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</si>
  <si>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</si>
  <si>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</si>
  <si>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</si>
  <si>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</si>
  <si>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</si>
  <si>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</si>
  <si>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</si>
  <si>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</si>
  <si>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</si>
  <si>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</si>
  <si>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</si>
  <si>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</si>
  <si>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</si>
  <si>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</si>
  <si>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</si>
  <si>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</si>
  <si>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</si>
  <si>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</si>
  <si>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</si>
  <si>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</si>
  <si>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</si>
  <si>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</si>
  <si>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</si>
  <si>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</si>
  <si>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</si>
  <si>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</si>
  <si>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</si>
  <si>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</si>
  <si>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</si>
  <si>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</si>
  <si>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</si>
  <si>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</si>
  <si>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</si>
  <si>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</si>
  <si>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</si>
  <si>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</si>
  <si>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</si>
  <si>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</si>
  <si>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</si>
  <si>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</si>
  <si>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</si>
  <si>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</si>
  <si>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</si>
  <si>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</si>
  <si>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</si>
  <si>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</si>
  <si>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</si>
  <si>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</si>
  <si>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</si>
  <si>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</si>
  <si>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</si>
  <si>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</si>
  <si>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</si>
  <si>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</si>
  <si>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</si>
  <si>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</si>
  <si>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</si>
  <si>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</si>
  <si>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</si>
  <si>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</si>
  <si>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</si>
  <si>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</si>
  <si>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</si>
  <si>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</si>
  <si>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</si>
  <si>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</si>
  <si>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</si>
  <si>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</si>
  <si>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</si>
  <si>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</si>
  <si>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</si>
  <si>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</si>
  <si>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</si>
  <si>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</si>
  <si>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</si>
  <si>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</si>
  <si>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</si>
  <si>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</si>
  <si>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</si>
  <si>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</si>
  <si>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</si>
  <si>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</si>
  <si>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</si>
  <si>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</si>
  <si>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</si>
  <si>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</si>
  <si>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</si>
  <si>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</si>
  <si>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</si>
  <si>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</si>
  <si>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</si>
  <si>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</si>
  <si>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</si>
  <si>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</si>
  <si>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</si>
  <si>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</si>
  <si>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</si>
  <si>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</si>
  <si>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</si>
  <si>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</si>
  <si>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</si>
  <si>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</si>
  <si>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</si>
  <si>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</si>
  <si>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</si>
  <si>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</si>
  <si>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</si>
  <si>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</si>
  <si>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</si>
  <si>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</si>
  <si>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</si>
  <si>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</si>
  <si>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</si>
  <si>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</si>
  <si>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</si>
  <si>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</si>
  <si>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</si>
  <si>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</si>
  <si>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</si>
  <si>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</si>
  <si>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</si>
  <si>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</si>
  <si>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</si>
  <si>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</si>
  <si>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</si>
  <si>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</si>
  <si>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</si>
  <si>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</si>
  <si>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</si>
  <si>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</si>
  <si>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</si>
  <si>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</si>
  <si>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</si>
  <si>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</si>
  <si>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</si>
  <si>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</si>
  <si>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</si>
  <si>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</si>
  <si>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</si>
  <si>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</si>
  <si>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</si>
  <si>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</si>
  <si>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</si>
  <si>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</si>
  <si>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</si>
  <si>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</si>
  <si>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</si>
  <si>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</si>
  <si>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</si>
  <si>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</si>
  <si>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</si>
  <si>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</si>
  <si>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</si>
  <si>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t>SAU PARŢIAL DIN VENITURI PROPRII, PE ANUL 2021 - VENITURI</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</si>
  <si>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</si>
  <si>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</si>
  <si>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</si>
  <si>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</si>
  <si>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</si>
  <si>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</si>
  <si>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PE TITLURI DE CHELTUIELI, ARTICOLE ŞI ALINEATE, PE ANUL 2021</t>
  </si>
  <si>
    <t>JUDEŢUL: SATU MARE</t>
  </si>
  <si>
    <t>Instituţia publică: MUNICIPIULUI SATU MARE</t>
  </si>
  <si>
    <t>Unitatea administrativ - teritorială : SATU MARE</t>
  </si>
  <si>
    <t>INFLUENŢA</t>
  </si>
  <si>
    <t>BUGET RECTIFICAT AUGUST 2021</t>
  </si>
  <si>
    <t>BUGET RECTIFICAT IUNIE</t>
  </si>
  <si>
    <t>BUGET RECTIFICAT AUGUST</t>
  </si>
  <si>
    <t>Președinte de ședință,</t>
  </si>
  <si>
    <t xml:space="preserve">Secretar general, </t>
  </si>
  <si>
    <t>Anexa nr. 1 la HCL nr. 209/26.08.2021</t>
  </si>
  <si>
    <t>Anexa nr. 1.1  la HCL nr. 209/26.08.2021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</si>
</sst>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83">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1" fontId="7" fillId="0" borderId="0" xfId="4" quotePrefix="1" applyNumberFormat="1" applyFont="1" applyFill="1" applyBorder="1" applyAlignment="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3"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0" fontId="13" fillId="0" borderId="1" xfId="2" applyFont="1" applyFill="1" applyBorder="1" applyAlignment="1">
      <alignment wrapText="1"/>
    </xf>
    <xf numFmtId="3" fontId="10" fillId="7" borderId="1" xfId="1" applyNumberFormat="1" applyFont="1" applyFill="1" applyBorder="1" applyAlignment="1">
      <alignment vertical="center" wrapText="1"/>
    </xf>
    <xf numFmtId="3" fontId="10" fillId="2" borderId="1" xfId="3" applyNumberFormat="1" applyFont="1" applyFill="1" applyBorder="1" applyAlignment="1">
      <alignment horizontal="center" vertical="center"/>
    </xf>
    <xf numFmtId="3" fontId="10" fillId="10" borderId="1" xfId="3" applyNumberFormat="1" applyFont="1" applyFill="1" applyBorder="1" applyAlignment="1">
      <alignment horizontal="center" vertical="center"/>
    </xf>
    <xf numFmtId="3" fontId="10" fillId="5" borderId="1" xfId="1" applyNumberFormat="1" applyFont="1" applyFill="1" applyBorder="1" applyAlignment="1">
      <alignment vertical="center" wrapText="1"/>
    </xf>
    <xf numFmtId="0" fontId="0" fillId="3" borderId="0" xfId="4" applyFont="1" applyFill="1"/>
    <xf numFmtId="0" fontId="13" fillId="0" borderId="1" xfId="2" applyFont="1" applyFill="1" applyBorder="1" applyAlignment="1">
      <alignment horizontal="left"/>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wrapText="1"/>
    </xf>
    <xf numFmtId="0" fontId="13" fillId="0" borderId="1" xfId="2" applyFont="1" applyFill="1" applyBorder="1" applyAlignment="1">
      <alignment horizontal="left" vertical="top"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0" fillId="7" borderId="1" xfId="1" applyFont="1" applyFill="1" applyBorder="1" applyAlignment="1">
      <alignment horizontal="center" vertical="center" wrapText="1"/>
    </xf>
    <xf numFmtId="0" fontId="18" fillId="4" borderId="1"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2" fillId="0" borderId="1" xfId="7"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8" fillId="0" borderId="0" xfId="4" applyFont="1" applyFill="1" applyAlignment="1">
      <alignment horizontal="left"/>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710"/>
  <sheetViews>
    <sheetView zoomScaleNormal="100" zoomScaleSheetLayoutView="75" workbookViewId="0">
      <selection activeCell="D1" sqref="D1"/>
    </sheetView>
  </sheetViews>
  <sheetFormatPr defaultColWidth="8.85546875" defaultRowHeight="14.25" x14ac:dyDescent="0.2"/>
  <cols>
    <col min="1" max="1" width="5.140625" style="2" customWidth="1"/>
    <col min="2" max="2" width="5" style="2" customWidth="1"/>
    <col min="3" max="3" width="54.5703125" style="2" customWidth="1"/>
    <col min="4" max="4" width="17" style="57" customWidth="1"/>
    <col min="5" max="5" width="18.85546875" style="57" customWidth="1"/>
    <col min="6" max="6" width="16.7109375" style="2" bestFit="1" customWidth="1"/>
    <col min="7" max="247" width="8.85546875" style="2"/>
    <col min="248" max="248" width="7.28515625" style="2" customWidth="1"/>
    <col min="249" max="249" width="6.5703125" style="2" customWidth="1"/>
    <col min="250" max="250" width="57.28515625" style="2" customWidth="1"/>
    <col min="251" max="251" width="13.140625" style="2" customWidth="1"/>
    <col min="252" max="252" width="12.85546875" style="2" customWidth="1"/>
    <col min="253" max="254" width="10.85546875" style="2" customWidth="1"/>
    <col min="255" max="255" width="13.28515625" style="2" customWidth="1"/>
    <col min="256" max="256" width="10.85546875" style="2" customWidth="1"/>
    <col min="257" max="503" width="8.85546875" style="2"/>
    <col min="504" max="504" width="7.28515625" style="2" customWidth="1"/>
    <col min="505" max="505" width="6.5703125" style="2" customWidth="1"/>
    <col min="506" max="506" width="57.28515625" style="2" customWidth="1"/>
    <col min="507" max="507" width="13.140625" style="2" customWidth="1"/>
    <col min="508" max="508" width="12.85546875" style="2" customWidth="1"/>
    <col min="509" max="510" width="10.85546875" style="2" customWidth="1"/>
    <col min="511" max="511" width="13.28515625" style="2" customWidth="1"/>
    <col min="512" max="512" width="10.85546875" style="2" customWidth="1"/>
    <col min="513" max="759" width="8.85546875" style="2"/>
    <col min="760" max="760" width="7.28515625" style="2" customWidth="1"/>
    <col min="761" max="761" width="6.5703125" style="2" customWidth="1"/>
    <col min="762" max="762" width="57.28515625" style="2" customWidth="1"/>
    <col min="763" max="763" width="13.140625" style="2" customWidth="1"/>
    <col min="764" max="764" width="12.85546875" style="2" customWidth="1"/>
    <col min="765" max="766" width="10.85546875" style="2" customWidth="1"/>
    <col min="767" max="767" width="13.28515625" style="2" customWidth="1"/>
    <col min="768" max="768" width="10.85546875" style="2" customWidth="1"/>
    <col min="769" max="1015" width="8.85546875" style="2"/>
    <col min="1016" max="1016" width="7.28515625" style="2" customWidth="1"/>
    <col min="1017" max="1017" width="6.5703125" style="2" customWidth="1"/>
    <col min="1018" max="1018" width="57.28515625" style="2" customWidth="1"/>
    <col min="1019" max="1019" width="13.140625" style="2" customWidth="1"/>
    <col min="1020" max="1020" width="12.85546875" style="2" customWidth="1"/>
    <col min="1021" max="1022" width="10.85546875" style="2" customWidth="1"/>
    <col min="1023" max="1023" width="13.28515625" style="2" customWidth="1"/>
    <col min="1024" max="1024" width="10.85546875" style="2" customWidth="1"/>
    <col min="1025" max="1271" width="8.85546875" style="2"/>
    <col min="1272" max="1272" width="7.28515625" style="2" customWidth="1"/>
    <col min="1273" max="1273" width="6.5703125" style="2" customWidth="1"/>
    <col min="1274" max="1274" width="57.28515625" style="2" customWidth="1"/>
    <col min="1275" max="1275" width="13.140625" style="2" customWidth="1"/>
    <col min="1276" max="1276" width="12.85546875" style="2" customWidth="1"/>
    <col min="1277" max="1278" width="10.85546875" style="2" customWidth="1"/>
    <col min="1279" max="1279" width="13.28515625" style="2" customWidth="1"/>
    <col min="1280" max="1280" width="10.85546875" style="2" customWidth="1"/>
    <col min="1281" max="1527" width="8.85546875" style="2"/>
    <col min="1528" max="1528" width="7.28515625" style="2" customWidth="1"/>
    <col min="1529" max="1529" width="6.5703125" style="2" customWidth="1"/>
    <col min="1530" max="1530" width="57.28515625" style="2" customWidth="1"/>
    <col min="1531" max="1531" width="13.140625" style="2" customWidth="1"/>
    <col min="1532" max="1532" width="12.85546875" style="2" customWidth="1"/>
    <col min="1533" max="1534" width="10.85546875" style="2" customWidth="1"/>
    <col min="1535" max="1535" width="13.28515625" style="2" customWidth="1"/>
    <col min="1536" max="1536" width="10.85546875" style="2" customWidth="1"/>
    <col min="1537" max="1783" width="8.85546875" style="2"/>
    <col min="1784" max="1784" width="7.28515625" style="2" customWidth="1"/>
    <col min="1785" max="1785" width="6.5703125" style="2" customWidth="1"/>
    <col min="1786" max="1786" width="57.28515625" style="2" customWidth="1"/>
    <col min="1787" max="1787" width="13.140625" style="2" customWidth="1"/>
    <col min="1788" max="1788" width="12.85546875" style="2" customWidth="1"/>
    <col min="1789" max="1790" width="10.85546875" style="2" customWidth="1"/>
    <col min="1791" max="1791" width="13.28515625" style="2" customWidth="1"/>
    <col min="1792" max="1792" width="10.85546875" style="2" customWidth="1"/>
    <col min="1793" max="2039" width="8.85546875" style="2"/>
    <col min="2040" max="2040" width="7.28515625" style="2" customWidth="1"/>
    <col min="2041" max="2041" width="6.5703125" style="2" customWidth="1"/>
    <col min="2042" max="2042" width="57.28515625" style="2" customWidth="1"/>
    <col min="2043" max="2043" width="13.140625" style="2" customWidth="1"/>
    <col min="2044" max="2044" width="12.85546875" style="2" customWidth="1"/>
    <col min="2045" max="2046" width="10.85546875" style="2" customWidth="1"/>
    <col min="2047" max="2047" width="13.28515625" style="2" customWidth="1"/>
    <col min="2048" max="2048" width="10.85546875" style="2" customWidth="1"/>
    <col min="2049" max="2295" width="8.85546875" style="2"/>
    <col min="2296" max="2296" width="7.28515625" style="2" customWidth="1"/>
    <col min="2297" max="2297" width="6.5703125" style="2" customWidth="1"/>
    <col min="2298" max="2298" width="57.28515625" style="2" customWidth="1"/>
    <col min="2299" max="2299" width="13.140625" style="2" customWidth="1"/>
    <col min="2300" max="2300" width="12.85546875" style="2" customWidth="1"/>
    <col min="2301" max="2302" width="10.85546875" style="2" customWidth="1"/>
    <col min="2303" max="2303" width="13.28515625" style="2" customWidth="1"/>
    <col min="2304" max="2304" width="10.85546875" style="2" customWidth="1"/>
    <col min="2305" max="2551" width="8.85546875" style="2"/>
    <col min="2552" max="2552" width="7.28515625" style="2" customWidth="1"/>
    <col min="2553" max="2553" width="6.5703125" style="2" customWidth="1"/>
    <col min="2554" max="2554" width="57.28515625" style="2" customWidth="1"/>
    <col min="2555" max="2555" width="13.140625" style="2" customWidth="1"/>
    <col min="2556" max="2556" width="12.85546875" style="2" customWidth="1"/>
    <col min="2557" max="2558" width="10.85546875" style="2" customWidth="1"/>
    <col min="2559" max="2559" width="13.28515625" style="2" customWidth="1"/>
    <col min="2560" max="2560" width="10.85546875" style="2" customWidth="1"/>
    <col min="2561" max="2807" width="8.85546875" style="2"/>
    <col min="2808" max="2808" width="7.28515625" style="2" customWidth="1"/>
    <col min="2809" max="2809" width="6.5703125" style="2" customWidth="1"/>
    <col min="2810" max="2810" width="57.28515625" style="2" customWidth="1"/>
    <col min="2811" max="2811" width="13.140625" style="2" customWidth="1"/>
    <col min="2812" max="2812" width="12.85546875" style="2" customWidth="1"/>
    <col min="2813" max="2814" width="10.85546875" style="2" customWidth="1"/>
    <col min="2815" max="2815" width="13.28515625" style="2" customWidth="1"/>
    <col min="2816" max="2816" width="10.85546875" style="2" customWidth="1"/>
    <col min="2817" max="3063" width="8.85546875" style="2"/>
    <col min="3064" max="3064" width="7.28515625" style="2" customWidth="1"/>
    <col min="3065" max="3065" width="6.5703125" style="2" customWidth="1"/>
    <col min="3066" max="3066" width="57.28515625" style="2" customWidth="1"/>
    <col min="3067" max="3067" width="13.140625" style="2" customWidth="1"/>
    <col min="3068" max="3068" width="12.85546875" style="2" customWidth="1"/>
    <col min="3069" max="3070" width="10.85546875" style="2" customWidth="1"/>
    <col min="3071" max="3071" width="13.28515625" style="2" customWidth="1"/>
    <col min="3072" max="3072" width="10.85546875" style="2" customWidth="1"/>
    <col min="3073" max="3319" width="8.85546875" style="2"/>
    <col min="3320" max="3320" width="7.28515625" style="2" customWidth="1"/>
    <col min="3321" max="3321" width="6.5703125" style="2" customWidth="1"/>
    <col min="3322" max="3322" width="57.28515625" style="2" customWidth="1"/>
    <col min="3323" max="3323" width="13.140625" style="2" customWidth="1"/>
    <col min="3324" max="3324" width="12.85546875" style="2" customWidth="1"/>
    <col min="3325" max="3326" width="10.85546875" style="2" customWidth="1"/>
    <col min="3327" max="3327" width="13.28515625" style="2" customWidth="1"/>
    <col min="3328" max="3328" width="10.85546875" style="2" customWidth="1"/>
    <col min="3329" max="3575" width="8.85546875" style="2"/>
    <col min="3576" max="3576" width="7.28515625" style="2" customWidth="1"/>
    <col min="3577" max="3577" width="6.5703125" style="2" customWidth="1"/>
    <col min="3578" max="3578" width="57.28515625" style="2" customWidth="1"/>
    <col min="3579" max="3579" width="13.140625" style="2" customWidth="1"/>
    <col min="3580" max="3580" width="12.85546875" style="2" customWidth="1"/>
    <col min="3581" max="3582" width="10.85546875" style="2" customWidth="1"/>
    <col min="3583" max="3583" width="13.28515625" style="2" customWidth="1"/>
    <col min="3584" max="3584" width="10.85546875" style="2" customWidth="1"/>
    <col min="3585" max="3831" width="8.85546875" style="2"/>
    <col min="3832" max="3832" width="7.28515625" style="2" customWidth="1"/>
    <col min="3833" max="3833" width="6.5703125" style="2" customWidth="1"/>
    <col min="3834" max="3834" width="57.28515625" style="2" customWidth="1"/>
    <col min="3835" max="3835" width="13.140625" style="2" customWidth="1"/>
    <col min="3836" max="3836" width="12.85546875" style="2" customWidth="1"/>
    <col min="3837" max="3838" width="10.85546875" style="2" customWidth="1"/>
    <col min="3839" max="3839" width="13.28515625" style="2" customWidth="1"/>
    <col min="3840" max="3840" width="10.85546875" style="2" customWidth="1"/>
    <col min="3841" max="4087" width="8.85546875" style="2"/>
    <col min="4088" max="4088" width="7.28515625" style="2" customWidth="1"/>
    <col min="4089" max="4089" width="6.5703125" style="2" customWidth="1"/>
    <col min="4090" max="4090" width="57.28515625" style="2" customWidth="1"/>
    <col min="4091" max="4091" width="13.140625" style="2" customWidth="1"/>
    <col min="4092" max="4092" width="12.85546875" style="2" customWidth="1"/>
    <col min="4093" max="4094" width="10.85546875" style="2" customWidth="1"/>
    <col min="4095" max="4095" width="13.28515625" style="2" customWidth="1"/>
    <col min="4096" max="4096" width="10.85546875" style="2" customWidth="1"/>
    <col min="4097" max="4343" width="8.85546875" style="2"/>
    <col min="4344" max="4344" width="7.28515625" style="2" customWidth="1"/>
    <col min="4345" max="4345" width="6.5703125" style="2" customWidth="1"/>
    <col min="4346" max="4346" width="57.28515625" style="2" customWidth="1"/>
    <col min="4347" max="4347" width="13.140625" style="2" customWidth="1"/>
    <col min="4348" max="4348" width="12.85546875" style="2" customWidth="1"/>
    <col min="4349" max="4350" width="10.85546875" style="2" customWidth="1"/>
    <col min="4351" max="4351" width="13.28515625" style="2" customWidth="1"/>
    <col min="4352" max="4352" width="10.85546875" style="2" customWidth="1"/>
    <col min="4353" max="4599" width="8.85546875" style="2"/>
    <col min="4600" max="4600" width="7.28515625" style="2" customWidth="1"/>
    <col min="4601" max="4601" width="6.5703125" style="2" customWidth="1"/>
    <col min="4602" max="4602" width="57.28515625" style="2" customWidth="1"/>
    <col min="4603" max="4603" width="13.140625" style="2" customWidth="1"/>
    <col min="4604" max="4604" width="12.85546875" style="2" customWidth="1"/>
    <col min="4605" max="4606" width="10.85546875" style="2" customWidth="1"/>
    <col min="4607" max="4607" width="13.28515625" style="2" customWidth="1"/>
    <col min="4608" max="4608" width="10.85546875" style="2" customWidth="1"/>
    <col min="4609" max="4855" width="8.85546875" style="2"/>
    <col min="4856" max="4856" width="7.28515625" style="2" customWidth="1"/>
    <col min="4857" max="4857" width="6.5703125" style="2" customWidth="1"/>
    <col min="4858" max="4858" width="57.28515625" style="2" customWidth="1"/>
    <col min="4859" max="4859" width="13.140625" style="2" customWidth="1"/>
    <col min="4860" max="4860" width="12.85546875" style="2" customWidth="1"/>
    <col min="4861" max="4862" width="10.85546875" style="2" customWidth="1"/>
    <col min="4863" max="4863" width="13.28515625" style="2" customWidth="1"/>
    <col min="4864" max="4864" width="10.85546875" style="2" customWidth="1"/>
    <col min="4865" max="5111" width="8.85546875" style="2"/>
    <col min="5112" max="5112" width="7.28515625" style="2" customWidth="1"/>
    <col min="5113" max="5113" width="6.5703125" style="2" customWidth="1"/>
    <col min="5114" max="5114" width="57.28515625" style="2" customWidth="1"/>
    <col min="5115" max="5115" width="13.140625" style="2" customWidth="1"/>
    <col min="5116" max="5116" width="12.85546875" style="2" customWidth="1"/>
    <col min="5117" max="5118" width="10.85546875" style="2" customWidth="1"/>
    <col min="5119" max="5119" width="13.28515625" style="2" customWidth="1"/>
    <col min="5120" max="5120" width="10.85546875" style="2" customWidth="1"/>
    <col min="5121" max="5367" width="8.85546875" style="2"/>
    <col min="5368" max="5368" width="7.28515625" style="2" customWidth="1"/>
    <col min="5369" max="5369" width="6.5703125" style="2" customWidth="1"/>
    <col min="5370" max="5370" width="57.28515625" style="2" customWidth="1"/>
    <col min="5371" max="5371" width="13.140625" style="2" customWidth="1"/>
    <col min="5372" max="5372" width="12.85546875" style="2" customWidth="1"/>
    <col min="5373" max="5374" width="10.85546875" style="2" customWidth="1"/>
    <col min="5375" max="5375" width="13.28515625" style="2" customWidth="1"/>
    <col min="5376" max="5376" width="10.85546875" style="2" customWidth="1"/>
    <col min="5377" max="5623" width="8.85546875" style="2"/>
    <col min="5624" max="5624" width="7.28515625" style="2" customWidth="1"/>
    <col min="5625" max="5625" width="6.5703125" style="2" customWidth="1"/>
    <col min="5626" max="5626" width="57.28515625" style="2" customWidth="1"/>
    <col min="5627" max="5627" width="13.140625" style="2" customWidth="1"/>
    <col min="5628" max="5628" width="12.85546875" style="2" customWidth="1"/>
    <col min="5629" max="5630" width="10.85546875" style="2" customWidth="1"/>
    <col min="5631" max="5631" width="13.28515625" style="2" customWidth="1"/>
    <col min="5632" max="5632" width="10.85546875" style="2" customWidth="1"/>
    <col min="5633" max="5879" width="8.85546875" style="2"/>
    <col min="5880" max="5880" width="7.28515625" style="2" customWidth="1"/>
    <col min="5881" max="5881" width="6.5703125" style="2" customWidth="1"/>
    <col min="5882" max="5882" width="57.28515625" style="2" customWidth="1"/>
    <col min="5883" max="5883" width="13.140625" style="2" customWidth="1"/>
    <col min="5884" max="5884" width="12.85546875" style="2" customWidth="1"/>
    <col min="5885" max="5886" width="10.85546875" style="2" customWidth="1"/>
    <col min="5887" max="5887" width="13.28515625" style="2" customWidth="1"/>
    <col min="5888" max="5888" width="10.85546875" style="2" customWidth="1"/>
    <col min="5889" max="6135" width="8.85546875" style="2"/>
    <col min="6136" max="6136" width="7.28515625" style="2" customWidth="1"/>
    <col min="6137" max="6137" width="6.5703125" style="2" customWidth="1"/>
    <col min="6138" max="6138" width="57.28515625" style="2" customWidth="1"/>
    <col min="6139" max="6139" width="13.140625" style="2" customWidth="1"/>
    <col min="6140" max="6140" width="12.85546875" style="2" customWidth="1"/>
    <col min="6141" max="6142" width="10.85546875" style="2" customWidth="1"/>
    <col min="6143" max="6143" width="13.28515625" style="2" customWidth="1"/>
    <col min="6144" max="6144" width="10.85546875" style="2" customWidth="1"/>
    <col min="6145" max="6391" width="8.85546875" style="2"/>
    <col min="6392" max="6392" width="7.28515625" style="2" customWidth="1"/>
    <col min="6393" max="6393" width="6.5703125" style="2" customWidth="1"/>
    <col min="6394" max="6394" width="57.28515625" style="2" customWidth="1"/>
    <col min="6395" max="6395" width="13.140625" style="2" customWidth="1"/>
    <col min="6396" max="6396" width="12.85546875" style="2" customWidth="1"/>
    <col min="6397" max="6398" width="10.85546875" style="2" customWidth="1"/>
    <col min="6399" max="6399" width="13.28515625" style="2" customWidth="1"/>
    <col min="6400" max="6400" width="10.85546875" style="2" customWidth="1"/>
    <col min="6401" max="6647" width="8.85546875" style="2"/>
    <col min="6648" max="6648" width="7.28515625" style="2" customWidth="1"/>
    <col min="6649" max="6649" width="6.5703125" style="2" customWidth="1"/>
    <col min="6650" max="6650" width="57.28515625" style="2" customWidth="1"/>
    <col min="6651" max="6651" width="13.140625" style="2" customWidth="1"/>
    <col min="6652" max="6652" width="12.85546875" style="2" customWidth="1"/>
    <col min="6653" max="6654" width="10.85546875" style="2" customWidth="1"/>
    <col min="6655" max="6655" width="13.28515625" style="2" customWidth="1"/>
    <col min="6656" max="6656" width="10.85546875" style="2" customWidth="1"/>
    <col min="6657" max="6903" width="8.85546875" style="2"/>
    <col min="6904" max="6904" width="7.28515625" style="2" customWidth="1"/>
    <col min="6905" max="6905" width="6.5703125" style="2" customWidth="1"/>
    <col min="6906" max="6906" width="57.28515625" style="2" customWidth="1"/>
    <col min="6907" max="6907" width="13.140625" style="2" customWidth="1"/>
    <col min="6908" max="6908" width="12.85546875" style="2" customWidth="1"/>
    <col min="6909" max="6910" width="10.85546875" style="2" customWidth="1"/>
    <col min="6911" max="6911" width="13.28515625" style="2" customWidth="1"/>
    <col min="6912" max="6912" width="10.85546875" style="2" customWidth="1"/>
    <col min="6913" max="7159" width="8.85546875" style="2"/>
    <col min="7160" max="7160" width="7.28515625" style="2" customWidth="1"/>
    <col min="7161" max="7161" width="6.5703125" style="2" customWidth="1"/>
    <col min="7162" max="7162" width="57.28515625" style="2" customWidth="1"/>
    <col min="7163" max="7163" width="13.140625" style="2" customWidth="1"/>
    <col min="7164" max="7164" width="12.85546875" style="2" customWidth="1"/>
    <col min="7165" max="7166" width="10.85546875" style="2" customWidth="1"/>
    <col min="7167" max="7167" width="13.28515625" style="2" customWidth="1"/>
    <col min="7168" max="7168" width="10.85546875" style="2" customWidth="1"/>
    <col min="7169" max="7415" width="8.85546875" style="2"/>
    <col min="7416" max="7416" width="7.28515625" style="2" customWidth="1"/>
    <col min="7417" max="7417" width="6.5703125" style="2" customWidth="1"/>
    <col min="7418" max="7418" width="57.28515625" style="2" customWidth="1"/>
    <col min="7419" max="7419" width="13.140625" style="2" customWidth="1"/>
    <col min="7420" max="7420" width="12.85546875" style="2" customWidth="1"/>
    <col min="7421" max="7422" width="10.85546875" style="2" customWidth="1"/>
    <col min="7423" max="7423" width="13.28515625" style="2" customWidth="1"/>
    <col min="7424" max="7424" width="10.85546875" style="2" customWidth="1"/>
    <col min="7425" max="7671" width="8.85546875" style="2"/>
    <col min="7672" max="7672" width="7.28515625" style="2" customWidth="1"/>
    <col min="7673" max="7673" width="6.5703125" style="2" customWidth="1"/>
    <col min="7674" max="7674" width="57.28515625" style="2" customWidth="1"/>
    <col min="7675" max="7675" width="13.140625" style="2" customWidth="1"/>
    <col min="7676" max="7676" width="12.85546875" style="2" customWidth="1"/>
    <col min="7677" max="7678" width="10.85546875" style="2" customWidth="1"/>
    <col min="7679" max="7679" width="13.28515625" style="2" customWidth="1"/>
    <col min="7680" max="7680" width="10.85546875" style="2" customWidth="1"/>
    <col min="7681" max="7927" width="8.85546875" style="2"/>
    <col min="7928" max="7928" width="7.28515625" style="2" customWidth="1"/>
    <col min="7929" max="7929" width="6.5703125" style="2" customWidth="1"/>
    <col min="7930" max="7930" width="57.28515625" style="2" customWidth="1"/>
    <col min="7931" max="7931" width="13.140625" style="2" customWidth="1"/>
    <col min="7932" max="7932" width="12.85546875" style="2" customWidth="1"/>
    <col min="7933" max="7934" width="10.85546875" style="2" customWidth="1"/>
    <col min="7935" max="7935" width="13.28515625" style="2" customWidth="1"/>
    <col min="7936" max="7936" width="10.85546875" style="2" customWidth="1"/>
    <col min="7937" max="8183" width="8.85546875" style="2"/>
    <col min="8184" max="8184" width="7.28515625" style="2" customWidth="1"/>
    <col min="8185" max="8185" width="6.5703125" style="2" customWidth="1"/>
    <col min="8186" max="8186" width="57.28515625" style="2" customWidth="1"/>
    <col min="8187" max="8187" width="13.140625" style="2" customWidth="1"/>
    <col min="8188" max="8188" width="12.85546875" style="2" customWidth="1"/>
    <col min="8189" max="8190" width="10.85546875" style="2" customWidth="1"/>
    <col min="8191" max="8191" width="13.28515625" style="2" customWidth="1"/>
    <col min="8192" max="8192" width="10.85546875" style="2" customWidth="1"/>
    <col min="8193" max="8439" width="8.85546875" style="2"/>
    <col min="8440" max="8440" width="7.28515625" style="2" customWidth="1"/>
    <col min="8441" max="8441" width="6.5703125" style="2" customWidth="1"/>
    <col min="8442" max="8442" width="57.28515625" style="2" customWidth="1"/>
    <col min="8443" max="8443" width="13.140625" style="2" customWidth="1"/>
    <col min="8444" max="8444" width="12.85546875" style="2" customWidth="1"/>
    <col min="8445" max="8446" width="10.85546875" style="2" customWidth="1"/>
    <col min="8447" max="8447" width="13.28515625" style="2" customWidth="1"/>
    <col min="8448" max="8448" width="10.85546875" style="2" customWidth="1"/>
    <col min="8449" max="8695" width="8.85546875" style="2"/>
    <col min="8696" max="8696" width="7.28515625" style="2" customWidth="1"/>
    <col min="8697" max="8697" width="6.5703125" style="2" customWidth="1"/>
    <col min="8698" max="8698" width="57.28515625" style="2" customWidth="1"/>
    <col min="8699" max="8699" width="13.140625" style="2" customWidth="1"/>
    <col min="8700" max="8700" width="12.85546875" style="2" customWidth="1"/>
    <col min="8701" max="8702" width="10.85546875" style="2" customWidth="1"/>
    <col min="8703" max="8703" width="13.28515625" style="2" customWidth="1"/>
    <col min="8704" max="8704" width="10.85546875" style="2" customWidth="1"/>
    <col min="8705" max="8951" width="8.85546875" style="2"/>
    <col min="8952" max="8952" width="7.28515625" style="2" customWidth="1"/>
    <col min="8953" max="8953" width="6.5703125" style="2" customWidth="1"/>
    <col min="8954" max="8954" width="57.28515625" style="2" customWidth="1"/>
    <col min="8955" max="8955" width="13.140625" style="2" customWidth="1"/>
    <col min="8956" max="8956" width="12.85546875" style="2" customWidth="1"/>
    <col min="8957" max="8958" width="10.85546875" style="2" customWidth="1"/>
    <col min="8959" max="8959" width="13.28515625" style="2" customWidth="1"/>
    <col min="8960" max="8960" width="10.85546875" style="2" customWidth="1"/>
    <col min="8961" max="9207" width="8.85546875" style="2"/>
    <col min="9208" max="9208" width="7.28515625" style="2" customWidth="1"/>
    <col min="9209" max="9209" width="6.5703125" style="2" customWidth="1"/>
    <col min="9210" max="9210" width="57.28515625" style="2" customWidth="1"/>
    <col min="9211" max="9211" width="13.140625" style="2" customWidth="1"/>
    <col min="9212" max="9212" width="12.85546875" style="2" customWidth="1"/>
    <col min="9213" max="9214" width="10.85546875" style="2" customWidth="1"/>
    <col min="9215" max="9215" width="13.28515625" style="2" customWidth="1"/>
    <col min="9216" max="9216" width="10.85546875" style="2" customWidth="1"/>
    <col min="9217" max="9463" width="8.85546875" style="2"/>
    <col min="9464" max="9464" width="7.28515625" style="2" customWidth="1"/>
    <col min="9465" max="9465" width="6.5703125" style="2" customWidth="1"/>
    <col min="9466" max="9466" width="57.28515625" style="2" customWidth="1"/>
    <col min="9467" max="9467" width="13.140625" style="2" customWidth="1"/>
    <col min="9468" max="9468" width="12.85546875" style="2" customWidth="1"/>
    <col min="9469" max="9470" width="10.85546875" style="2" customWidth="1"/>
    <col min="9471" max="9471" width="13.28515625" style="2" customWidth="1"/>
    <col min="9472" max="9472" width="10.85546875" style="2" customWidth="1"/>
    <col min="9473" max="9719" width="8.85546875" style="2"/>
    <col min="9720" max="9720" width="7.28515625" style="2" customWidth="1"/>
    <col min="9721" max="9721" width="6.5703125" style="2" customWidth="1"/>
    <col min="9722" max="9722" width="57.28515625" style="2" customWidth="1"/>
    <col min="9723" max="9723" width="13.140625" style="2" customWidth="1"/>
    <col min="9724" max="9724" width="12.85546875" style="2" customWidth="1"/>
    <col min="9725" max="9726" width="10.85546875" style="2" customWidth="1"/>
    <col min="9727" max="9727" width="13.28515625" style="2" customWidth="1"/>
    <col min="9728" max="9728" width="10.85546875" style="2" customWidth="1"/>
    <col min="9729" max="9975" width="8.85546875" style="2"/>
    <col min="9976" max="9976" width="7.28515625" style="2" customWidth="1"/>
    <col min="9977" max="9977" width="6.5703125" style="2" customWidth="1"/>
    <col min="9978" max="9978" width="57.28515625" style="2" customWidth="1"/>
    <col min="9979" max="9979" width="13.140625" style="2" customWidth="1"/>
    <col min="9980" max="9980" width="12.85546875" style="2" customWidth="1"/>
    <col min="9981" max="9982" width="10.85546875" style="2" customWidth="1"/>
    <col min="9983" max="9983" width="13.28515625" style="2" customWidth="1"/>
    <col min="9984" max="9984" width="10.85546875" style="2" customWidth="1"/>
    <col min="9985" max="10231" width="8.85546875" style="2"/>
    <col min="10232" max="10232" width="7.28515625" style="2" customWidth="1"/>
    <col min="10233" max="10233" width="6.5703125" style="2" customWidth="1"/>
    <col min="10234" max="10234" width="57.28515625" style="2" customWidth="1"/>
    <col min="10235" max="10235" width="13.140625" style="2" customWidth="1"/>
    <col min="10236" max="10236" width="12.85546875" style="2" customWidth="1"/>
    <col min="10237" max="10238" width="10.85546875" style="2" customWidth="1"/>
    <col min="10239" max="10239" width="13.28515625" style="2" customWidth="1"/>
    <col min="10240" max="10240" width="10.85546875" style="2" customWidth="1"/>
    <col min="10241" max="10487" width="8.85546875" style="2"/>
    <col min="10488" max="10488" width="7.28515625" style="2" customWidth="1"/>
    <col min="10489" max="10489" width="6.5703125" style="2" customWidth="1"/>
    <col min="10490" max="10490" width="57.28515625" style="2" customWidth="1"/>
    <col min="10491" max="10491" width="13.140625" style="2" customWidth="1"/>
    <col min="10492" max="10492" width="12.85546875" style="2" customWidth="1"/>
    <col min="10493" max="10494" width="10.85546875" style="2" customWidth="1"/>
    <col min="10495" max="10495" width="13.28515625" style="2" customWidth="1"/>
    <col min="10496" max="10496" width="10.85546875" style="2" customWidth="1"/>
    <col min="10497" max="10743" width="8.85546875" style="2"/>
    <col min="10744" max="10744" width="7.28515625" style="2" customWidth="1"/>
    <col min="10745" max="10745" width="6.5703125" style="2" customWidth="1"/>
    <col min="10746" max="10746" width="57.28515625" style="2" customWidth="1"/>
    <col min="10747" max="10747" width="13.140625" style="2" customWidth="1"/>
    <col min="10748" max="10748" width="12.85546875" style="2" customWidth="1"/>
    <col min="10749" max="10750" width="10.85546875" style="2" customWidth="1"/>
    <col min="10751" max="10751" width="13.28515625" style="2" customWidth="1"/>
    <col min="10752" max="10752" width="10.85546875" style="2" customWidth="1"/>
    <col min="10753" max="10999" width="8.85546875" style="2"/>
    <col min="11000" max="11000" width="7.28515625" style="2" customWidth="1"/>
    <col min="11001" max="11001" width="6.5703125" style="2" customWidth="1"/>
    <col min="11002" max="11002" width="57.28515625" style="2" customWidth="1"/>
    <col min="11003" max="11003" width="13.140625" style="2" customWidth="1"/>
    <col min="11004" max="11004" width="12.85546875" style="2" customWidth="1"/>
    <col min="11005" max="11006" width="10.85546875" style="2" customWidth="1"/>
    <col min="11007" max="11007" width="13.28515625" style="2" customWidth="1"/>
    <col min="11008" max="11008" width="10.85546875" style="2" customWidth="1"/>
    <col min="11009" max="11255" width="8.85546875" style="2"/>
    <col min="11256" max="11256" width="7.28515625" style="2" customWidth="1"/>
    <col min="11257" max="11257" width="6.5703125" style="2" customWidth="1"/>
    <col min="11258" max="11258" width="57.28515625" style="2" customWidth="1"/>
    <col min="11259" max="11259" width="13.140625" style="2" customWidth="1"/>
    <col min="11260" max="11260" width="12.85546875" style="2" customWidth="1"/>
    <col min="11261" max="11262" width="10.85546875" style="2" customWidth="1"/>
    <col min="11263" max="11263" width="13.28515625" style="2" customWidth="1"/>
    <col min="11264" max="11264" width="10.85546875" style="2" customWidth="1"/>
    <col min="11265" max="11511" width="8.85546875" style="2"/>
    <col min="11512" max="11512" width="7.28515625" style="2" customWidth="1"/>
    <col min="11513" max="11513" width="6.5703125" style="2" customWidth="1"/>
    <col min="11514" max="11514" width="57.28515625" style="2" customWidth="1"/>
    <col min="11515" max="11515" width="13.140625" style="2" customWidth="1"/>
    <col min="11516" max="11516" width="12.85546875" style="2" customWidth="1"/>
    <col min="11517" max="11518" width="10.85546875" style="2" customWidth="1"/>
    <col min="11519" max="11519" width="13.28515625" style="2" customWidth="1"/>
    <col min="11520" max="11520" width="10.85546875" style="2" customWidth="1"/>
    <col min="11521" max="11767" width="8.85546875" style="2"/>
    <col min="11768" max="11768" width="7.28515625" style="2" customWidth="1"/>
    <col min="11769" max="11769" width="6.5703125" style="2" customWidth="1"/>
    <col min="11770" max="11770" width="57.28515625" style="2" customWidth="1"/>
    <col min="11771" max="11771" width="13.140625" style="2" customWidth="1"/>
    <col min="11772" max="11772" width="12.85546875" style="2" customWidth="1"/>
    <col min="11773" max="11774" width="10.85546875" style="2" customWidth="1"/>
    <col min="11775" max="11775" width="13.28515625" style="2" customWidth="1"/>
    <col min="11776" max="11776" width="10.85546875" style="2" customWidth="1"/>
    <col min="11777" max="12023" width="8.85546875" style="2"/>
    <col min="12024" max="12024" width="7.28515625" style="2" customWidth="1"/>
    <col min="12025" max="12025" width="6.5703125" style="2" customWidth="1"/>
    <col min="12026" max="12026" width="57.28515625" style="2" customWidth="1"/>
    <col min="12027" max="12027" width="13.140625" style="2" customWidth="1"/>
    <col min="12028" max="12028" width="12.85546875" style="2" customWidth="1"/>
    <col min="12029" max="12030" width="10.85546875" style="2" customWidth="1"/>
    <col min="12031" max="12031" width="13.28515625" style="2" customWidth="1"/>
    <col min="12032" max="12032" width="10.85546875" style="2" customWidth="1"/>
    <col min="12033" max="12279" width="8.85546875" style="2"/>
    <col min="12280" max="12280" width="7.28515625" style="2" customWidth="1"/>
    <col min="12281" max="12281" width="6.5703125" style="2" customWidth="1"/>
    <col min="12282" max="12282" width="57.28515625" style="2" customWidth="1"/>
    <col min="12283" max="12283" width="13.140625" style="2" customWidth="1"/>
    <col min="12284" max="12284" width="12.85546875" style="2" customWidth="1"/>
    <col min="12285" max="12286" width="10.85546875" style="2" customWidth="1"/>
    <col min="12287" max="12287" width="13.28515625" style="2" customWidth="1"/>
    <col min="12288" max="12288" width="10.85546875" style="2" customWidth="1"/>
    <col min="12289" max="12535" width="8.85546875" style="2"/>
    <col min="12536" max="12536" width="7.28515625" style="2" customWidth="1"/>
    <col min="12537" max="12537" width="6.5703125" style="2" customWidth="1"/>
    <col min="12538" max="12538" width="57.28515625" style="2" customWidth="1"/>
    <col min="12539" max="12539" width="13.140625" style="2" customWidth="1"/>
    <col min="12540" max="12540" width="12.85546875" style="2" customWidth="1"/>
    <col min="12541" max="12542" width="10.85546875" style="2" customWidth="1"/>
    <col min="12543" max="12543" width="13.28515625" style="2" customWidth="1"/>
    <col min="12544" max="12544" width="10.85546875" style="2" customWidth="1"/>
    <col min="12545" max="12791" width="8.85546875" style="2"/>
    <col min="12792" max="12792" width="7.28515625" style="2" customWidth="1"/>
    <col min="12793" max="12793" width="6.5703125" style="2" customWidth="1"/>
    <col min="12794" max="12794" width="57.28515625" style="2" customWidth="1"/>
    <col min="12795" max="12795" width="13.140625" style="2" customWidth="1"/>
    <col min="12796" max="12796" width="12.85546875" style="2" customWidth="1"/>
    <col min="12797" max="12798" width="10.85546875" style="2" customWidth="1"/>
    <col min="12799" max="12799" width="13.28515625" style="2" customWidth="1"/>
    <col min="12800" max="12800" width="10.85546875" style="2" customWidth="1"/>
    <col min="12801" max="13047" width="8.85546875" style="2"/>
    <col min="13048" max="13048" width="7.28515625" style="2" customWidth="1"/>
    <col min="13049" max="13049" width="6.5703125" style="2" customWidth="1"/>
    <col min="13050" max="13050" width="57.28515625" style="2" customWidth="1"/>
    <col min="13051" max="13051" width="13.140625" style="2" customWidth="1"/>
    <col min="13052" max="13052" width="12.85546875" style="2" customWidth="1"/>
    <col min="13053" max="13054" width="10.85546875" style="2" customWidth="1"/>
    <col min="13055" max="13055" width="13.28515625" style="2" customWidth="1"/>
    <col min="13056" max="13056" width="10.85546875" style="2" customWidth="1"/>
    <col min="13057" max="13303" width="8.85546875" style="2"/>
    <col min="13304" max="13304" width="7.28515625" style="2" customWidth="1"/>
    <col min="13305" max="13305" width="6.5703125" style="2" customWidth="1"/>
    <col min="13306" max="13306" width="57.28515625" style="2" customWidth="1"/>
    <col min="13307" max="13307" width="13.140625" style="2" customWidth="1"/>
    <col min="13308" max="13308" width="12.85546875" style="2" customWidth="1"/>
    <col min="13309" max="13310" width="10.85546875" style="2" customWidth="1"/>
    <col min="13311" max="13311" width="13.28515625" style="2" customWidth="1"/>
    <col min="13312" max="13312" width="10.85546875" style="2" customWidth="1"/>
    <col min="13313" max="13559" width="8.85546875" style="2"/>
    <col min="13560" max="13560" width="7.28515625" style="2" customWidth="1"/>
    <col min="13561" max="13561" width="6.5703125" style="2" customWidth="1"/>
    <col min="13562" max="13562" width="57.28515625" style="2" customWidth="1"/>
    <col min="13563" max="13563" width="13.140625" style="2" customWidth="1"/>
    <col min="13564" max="13564" width="12.85546875" style="2" customWidth="1"/>
    <col min="13565" max="13566" width="10.85546875" style="2" customWidth="1"/>
    <col min="13567" max="13567" width="13.28515625" style="2" customWidth="1"/>
    <col min="13568" max="13568" width="10.85546875" style="2" customWidth="1"/>
    <col min="13569" max="13815" width="8.85546875" style="2"/>
    <col min="13816" max="13816" width="7.28515625" style="2" customWidth="1"/>
    <col min="13817" max="13817" width="6.5703125" style="2" customWidth="1"/>
    <col min="13818" max="13818" width="57.28515625" style="2" customWidth="1"/>
    <col min="13819" max="13819" width="13.140625" style="2" customWidth="1"/>
    <col min="13820" max="13820" width="12.85546875" style="2" customWidth="1"/>
    <col min="13821" max="13822" width="10.85546875" style="2" customWidth="1"/>
    <col min="13823" max="13823" width="13.28515625" style="2" customWidth="1"/>
    <col min="13824" max="13824" width="10.85546875" style="2" customWidth="1"/>
    <col min="13825" max="14071" width="8.85546875" style="2"/>
    <col min="14072" max="14072" width="7.28515625" style="2" customWidth="1"/>
    <col min="14073" max="14073" width="6.5703125" style="2" customWidth="1"/>
    <col min="14074" max="14074" width="57.28515625" style="2" customWidth="1"/>
    <col min="14075" max="14075" width="13.140625" style="2" customWidth="1"/>
    <col min="14076" max="14076" width="12.85546875" style="2" customWidth="1"/>
    <col min="14077" max="14078" width="10.85546875" style="2" customWidth="1"/>
    <col min="14079" max="14079" width="13.28515625" style="2" customWidth="1"/>
    <col min="14080" max="14080" width="10.85546875" style="2" customWidth="1"/>
    <col min="14081" max="14327" width="8.85546875" style="2"/>
    <col min="14328" max="14328" width="7.28515625" style="2" customWidth="1"/>
    <col min="14329" max="14329" width="6.5703125" style="2" customWidth="1"/>
    <col min="14330" max="14330" width="57.28515625" style="2" customWidth="1"/>
    <col min="14331" max="14331" width="13.140625" style="2" customWidth="1"/>
    <col min="14332" max="14332" width="12.85546875" style="2" customWidth="1"/>
    <col min="14333" max="14334" width="10.85546875" style="2" customWidth="1"/>
    <col min="14335" max="14335" width="13.28515625" style="2" customWidth="1"/>
    <col min="14336" max="14336" width="10.85546875" style="2" customWidth="1"/>
    <col min="14337" max="14583" width="8.85546875" style="2"/>
    <col min="14584" max="14584" width="7.28515625" style="2" customWidth="1"/>
    <col min="14585" max="14585" width="6.5703125" style="2" customWidth="1"/>
    <col min="14586" max="14586" width="57.28515625" style="2" customWidth="1"/>
    <col min="14587" max="14587" width="13.140625" style="2" customWidth="1"/>
    <col min="14588" max="14588" width="12.85546875" style="2" customWidth="1"/>
    <col min="14589" max="14590" width="10.85546875" style="2" customWidth="1"/>
    <col min="14591" max="14591" width="13.28515625" style="2" customWidth="1"/>
    <col min="14592" max="14592" width="10.85546875" style="2" customWidth="1"/>
    <col min="14593" max="14839" width="8.85546875" style="2"/>
    <col min="14840" max="14840" width="7.28515625" style="2" customWidth="1"/>
    <col min="14841" max="14841" width="6.5703125" style="2" customWidth="1"/>
    <col min="14842" max="14842" width="57.28515625" style="2" customWidth="1"/>
    <col min="14843" max="14843" width="13.140625" style="2" customWidth="1"/>
    <col min="14844" max="14844" width="12.85546875" style="2" customWidth="1"/>
    <col min="14845" max="14846" width="10.85546875" style="2" customWidth="1"/>
    <col min="14847" max="14847" width="13.28515625" style="2" customWidth="1"/>
    <col min="14848" max="14848" width="10.85546875" style="2" customWidth="1"/>
    <col min="14849" max="15095" width="8.85546875" style="2"/>
    <col min="15096" max="15096" width="7.28515625" style="2" customWidth="1"/>
    <col min="15097" max="15097" width="6.5703125" style="2" customWidth="1"/>
    <col min="15098" max="15098" width="57.28515625" style="2" customWidth="1"/>
    <col min="15099" max="15099" width="13.140625" style="2" customWidth="1"/>
    <col min="15100" max="15100" width="12.85546875" style="2" customWidth="1"/>
    <col min="15101" max="15102" width="10.85546875" style="2" customWidth="1"/>
    <col min="15103" max="15103" width="13.28515625" style="2" customWidth="1"/>
    <col min="15104" max="15104" width="10.85546875" style="2" customWidth="1"/>
    <col min="15105" max="15351" width="8.85546875" style="2"/>
    <col min="15352" max="15352" width="7.28515625" style="2" customWidth="1"/>
    <col min="15353" max="15353" width="6.5703125" style="2" customWidth="1"/>
    <col min="15354" max="15354" width="57.28515625" style="2" customWidth="1"/>
    <col min="15355" max="15355" width="13.140625" style="2" customWidth="1"/>
    <col min="15356" max="15356" width="12.85546875" style="2" customWidth="1"/>
    <col min="15357" max="15358" width="10.85546875" style="2" customWidth="1"/>
    <col min="15359" max="15359" width="13.28515625" style="2" customWidth="1"/>
    <col min="15360" max="15360" width="10.85546875" style="2" customWidth="1"/>
    <col min="15361" max="15607" width="8.85546875" style="2"/>
    <col min="15608" max="15608" width="7.28515625" style="2" customWidth="1"/>
    <col min="15609" max="15609" width="6.5703125" style="2" customWidth="1"/>
    <col min="15610" max="15610" width="57.28515625" style="2" customWidth="1"/>
    <col min="15611" max="15611" width="13.140625" style="2" customWidth="1"/>
    <col min="15612" max="15612" width="12.85546875" style="2" customWidth="1"/>
    <col min="15613" max="15614" width="10.85546875" style="2" customWidth="1"/>
    <col min="15615" max="15615" width="13.28515625" style="2" customWidth="1"/>
    <col min="15616" max="15616" width="10.85546875" style="2" customWidth="1"/>
    <col min="15617" max="15863" width="8.85546875" style="2"/>
    <col min="15864" max="15864" width="7.28515625" style="2" customWidth="1"/>
    <col min="15865" max="15865" width="6.5703125" style="2" customWidth="1"/>
    <col min="15866" max="15866" width="57.28515625" style="2" customWidth="1"/>
    <col min="15867" max="15867" width="13.140625" style="2" customWidth="1"/>
    <col min="15868" max="15868" width="12.85546875" style="2" customWidth="1"/>
    <col min="15869" max="15870" width="10.85546875" style="2" customWidth="1"/>
    <col min="15871" max="15871" width="13.28515625" style="2" customWidth="1"/>
    <col min="15872" max="15872" width="10.85546875" style="2" customWidth="1"/>
    <col min="15873" max="16119" width="8.85546875" style="2"/>
    <col min="16120" max="16120" width="7.28515625" style="2" customWidth="1"/>
    <col min="16121" max="16121" width="6.5703125" style="2" customWidth="1"/>
    <col min="16122" max="16122" width="57.28515625" style="2" customWidth="1"/>
    <col min="16123" max="16123" width="13.140625" style="2" customWidth="1"/>
    <col min="16124" max="16124" width="12.85546875" style="2" customWidth="1"/>
    <col min="16125" max="16126" width="10.85546875" style="2" customWidth="1"/>
    <col min="16127" max="16127" width="13.28515625" style="2" customWidth="1"/>
    <col min="16128" max="16128" width="10.85546875" style="2" customWidth="1"/>
    <col min="16129" max="16384" width="8.85546875" style="2"/>
  </cols>
  <sheetData>
    <row r="1" spans="1:6" ht="15" x14ac:dyDescent="0.25">
      <c r="A1" s="1" t="s">
        <v>0</v>
      </c>
      <c r="B1" s="1"/>
      <c r="C1" s="1"/>
      <c r="D1" s="108" t="s">
        <v>196</v>
      </c>
      <c r="E1" s="54"/>
    </row>
    <row r="2" spans="1:6" x14ac:dyDescent="0.2">
      <c r="A2" s="3" t="s">
        <v>178</v>
      </c>
      <c r="C2" s="3"/>
      <c r="D2" s="54"/>
      <c r="E2" s="54"/>
    </row>
    <row r="3" spans="1:6" ht="15" x14ac:dyDescent="0.25">
      <c r="A3" s="1" t="s">
        <v>1</v>
      </c>
      <c r="C3" s="4"/>
      <c r="D3" s="54"/>
      <c r="E3" s="54"/>
    </row>
    <row r="4" spans="1:6" ht="15" x14ac:dyDescent="0.25">
      <c r="A4" s="1"/>
      <c r="C4" s="4"/>
      <c r="D4" s="54"/>
      <c r="E4" s="54"/>
    </row>
    <row r="5" spans="1:6" ht="15" x14ac:dyDescent="0.25">
      <c r="A5" s="1"/>
      <c r="C5" s="4"/>
      <c r="D5" s="54"/>
      <c r="E5" s="54"/>
    </row>
    <row r="6" spans="1:6" ht="18" x14ac:dyDescent="0.2">
      <c r="A6" s="161" t="s">
        <v>2</v>
      </c>
      <c r="B6" s="161"/>
      <c r="C6" s="161"/>
      <c r="D6" s="161"/>
      <c r="E6" s="161"/>
    </row>
    <row r="7" spans="1:6" ht="18" x14ac:dyDescent="0.2">
      <c r="A7" s="161" t="s">
        <v>179</v>
      </c>
      <c r="B7" s="161"/>
      <c r="C7" s="161"/>
      <c r="D7" s="161"/>
      <c r="E7" s="161"/>
    </row>
    <row r="8" spans="1:6" ht="15" x14ac:dyDescent="0.2">
      <c r="A8" s="5"/>
      <c r="B8" s="5"/>
      <c r="C8" s="5"/>
      <c r="D8" s="55"/>
      <c r="E8" s="55"/>
    </row>
    <row r="9" spans="1:6" ht="15.75" x14ac:dyDescent="0.25">
      <c r="A9" s="6" t="s">
        <v>3</v>
      </c>
      <c r="B9" s="7"/>
      <c r="C9" s="7"/>
      <c r="D9" s="54"/>
      <c r="F9" s="56" t="s">
        <v>4</v>
      </c>
    </row>
    <row r="10" spans="1:6" s="68" customFormat="1" ht="51.75" customHeight="1" x14ac:dyDescent="0.2">
      <c r="A10" s="162" t="s">
        <v>5</v>
      </c>
      <c r="B10" s="162"/>
      <c r="C10" s="162"/>
      <c r="D10" s="67" t="s">
        <v>192</v>
      </c>
      <c r="E10" s="67" t="s">
        <v>191</v>
      </c>
      <c r="F10" s="67" t="s">
        <v>190</v>
      </c>
    </row>
    <row r="11" spans="1:6" s="68" customFormat="1" ht="33" customHeight="1" x14ac:dyDescent="0.2">
      <c r="A11" s="135" t="s">
        <v>137</v>
      </c>
      <c r="B11" s="135"/>
      <c r="C11" s="135"/>
      <c r="D11" s="116">
        <f>D15+D198+D637</f>
        <v>39088058</v>
      </c>
      <c r="E11" s="116">
        <f>E15+E198+E637</f>
        <v>41088058</v>
      </c>
      <c r="F11" s="116">
        <f>F15+F198+F637</f>
        <v>2000000</v>
      </c>
    </row>
    <row r="12" spans="1:6" s="68" customFormat="1" ht="33" customHeight="1" x14ac:dyDescent="0.2">
      <c r="A12" s="135" t="s">
        <v>172</v>
      </c>
      <c r="B12" s="135"/>
      <c r="C12" s="135"/>
      <c r="D12" s="116">
        <f>D16+D200+D389+D638+D449</f>
        <v>38281242</v>
      </c>
      <c r="E12" s="116">
        <f>E16+E200+E389+E638+E449</f>
        <v>40070142</v>
      </c>
      <c r="F12" s="116">
        <f>F16+F200+F389+F638+F449</f>
        <v>1788900</v>
      </c>
    </row>
    <row r="13" spans="1:6" s="68" customFormat="1" ht="33" customHeight="1" x14ac:dyDescent="0.2">
      <c r="A13" s="135" t="s">
        <v>173</v>
      </c>
      <c r="B13" s="135"/>
      <c r="C13" s="135"/>
      <c r="D13" s="116">
        <f>D66+D256+D502+D694+D445</f>
        <v>806816</v>
      </c>
      <c r="E13" s="116">
        <f>E66+E256+E502+E694+E445</f>
        <v>1017916</v>
      </c>
      <c r="F13" s="116">
        <f>F66+F256+F502+F694+F445</f>
        <v>211100</v>
      </c>
    </row>
    <row r="14" spans="1:6" s="9" customFormat="1" ht="29.25" customHeight="1" x14ac:dyDescent="0.2">
      <c r="A14" s="136" t="s">
        <v>123</v>
      </c>
      <c r="B14" s="136"/>
      <c r="C14" s="136"/>
      <c r="D14" s="136"/>
      <c r="E14" s="136"/>
      <c r="F14" s="136"/>
    </row>
    <row r="15" spans="1:6" s="51" customFormat="1" ht="18" x14ac:dyDescent="0.25">
      <c r="A15" s="129" t="s">
        <v>153</v>
      </c>
      <c r="B15" s="134"/>
      <c r="C15" s="134"/>
      <c r="D15" s="117">
        <f t="shared" ref="D15" si="0">D16+D66</f>
        <v>8441558</v>
      </c>
      <c r="E15" s="117">
        <f t="shared" ref="E15:F15" si="1">E16+E66</f>
        <v>8441558</v>
      </c>
      <c r="F15" s="117">
        <f t="shared" si="1"/>
        <v>0</v>
      </c>
    </row>
    <row r="16" spans="1:6" s="90" customFormat="1" ht="15.75" x14ac:dyDescent="0.2">
      <c r="A16" s="159" t="s">
        <v>152</v>
      </c>
      <c r="B16" s="160"/>
      <c r="C16" s="160"/>
      <c r="D16" s="8">
        <f t="shared" ref="D16" si="2">D17+D20</f>
        <v>8441558</v>
      </c>
      <c r="E16" s="8">
        <f t="shared" ref="E16:F16" si="3">E17+E20</f>
        <v>8441558</v>
      </c>
      <c r="F16" s="8">
        <f t="shared" si="3"/>
        <v>0</v>
      </c>
    </row>
    <row r="17" spans="1:6" s="9" customFormat="1" ht="18.600000000000001" customHeight="1" x14ac:dyDescent="0.2">
      <c r="A17" s="13" t="s">
        <v>155</v>
      </c>
      <c r="B17" s="19"/>
      <c r="C17" s="20"/>
      <c r="D17" s="105">
        <v>557195</v>
      </c>
      <c r="E17" s="105">
        <v>557195</v>
      </c>
      <c r="F17" s="105">
        <f>D17-E17</f>
        <v>0</v>
      </c>
    </row>
    <row r="18" spans="1:6" s="9" customFormat="1" ht="14.25" hidden="1" customHeight="1" x14ac:dyDescent="0.2">
      <c r="A18" s="17" t="s">
        <v>15</v>
      </c>
      <c r="B18" s="15"/>
      <c r="C18" s="16"/>
      <c r="D18" s="59">
        <f t="shared" ref="D18:F18" si="4">D19</f>
        <v>0</v>
      </c>
      <c r="E18" s="59">
        <f t="shared" si="4"/>
        <v>0</v>
      </c>
      <c r="F18" s="59">
        <f t="shared" si="4"/>
        <v>0</v>
      </c>
    </row>
    <row r="19" spans="1:6" s="9" customFormat="1" ht="14.25" hidden="1" customHeight="1" x14ac:dyDescent="0.2">
      <c r="A19" s="17"/>
      <c r="B19" s="15" t="s">
        <v>16</v>
      </c>
      <c r="C19" s="16"/>
      <c r="D19" s="60"/>
      <c r="E19" s="60"/>
      <c r="F19" s="60"/>
    </row>
    <row r="20" spans="1:6" s="9" customFormat="1" x14ac:dyDescent="0.2">
      <c r="A20" s="126" t="s">
        <v>154</v>
      </c>
      <c r="B20" s="126"/>
      <c r="C20" s="126"/>
      <c r="D20" s="59">
        <f t="shared" ref="D20" si="5">D21+D36+D38+D40+D45</f>
        <v>7884363</v>
      </c>
      <c r="E20" s="59">
        <f t="shared" ref="E20:F20" si="6">E21+E36+E38+E40+E45</f>
        <v>7884363</v>
      </c>
      <c r="F20" s="59">
        <f t="shared" si="6"/>
        <v>0</v>
      </c>
    </row>
    <row r="21" spans="1:6" s="9" customFormat="1" x14ac:dyDescent="0.2">
      <c r="A21" s="126" t="s">
        <v>156</v>
      </c>
      <c r="B21" s="126"/>
      <c r="C21" s="126"/>
      <c r="D21" s="59">
        <f t="shared" ref="D21" si="7">SUM(D22:D35)</f>
        <v>6833900</v>
      </c>
      <c r="E21" s="59">
        <f t="shared" ref="E21" si="8">SUM(E22:E35)</f>
        <v>6833900</v>
      </c>
      <c r="F21" s="59">
        <f t="shared" ref="F21" si="9">SUM(F22:F35)</f>
        <v>0</v>
      </c>
    </row>
    <row r="22" spans="1:6" s="9" customFormat="1" ht="18.600000000000001" customHeight="1" x14ac:dyDescent="0.2">
      <c r="A22" s="21"/>
      <c r="B22" s="15" t="s">
        <v>17</v>
      </c>
      <c r="C22" s="16"/>
      <c r="D22" s="107">
        <v>1951326</v>
      </c>
      <c r="E22" s="107">
        <f>1440500+510826</f>
        <v>1951326</v>
      </c>
      <c r="F22" s="107">
        <f>E22-D22</f>
        <v>0</v>
      </c>
    </row>
    <row r="23" spans="1:6" s="9" customFormat="1" x14ac:dyDescent="0.2">
      <c r="A23" s="21"/>
      <c r="B23" s="15" t="s">
        <v>18</v>
      </c>
      <c r="C23" s="16"/>
      <c r="D23" s="60">
        <v>24</v>
      </c>
      <c r="E23" s="60">
        <v>24</v>
      </c>
      <c r="F23" s="107">
        <f t="shared" ref="F23:F35" si="10">D23-E23</f>
        <v>0</v>
      </c>
    </row>
    <row r="24" spans="1:6" s="9" customFormat="1" hidden="1" x14ac:dyDescent="0.2">
      <c r="A24" s="21"/>
      <c r="B24" s="127" t="s">
        <v>19</v>
      </c>
      <c r="C24" s="127"/>
      <c r="D24" s="60"/>
      <c r="E24" s="60"/>
      <c r="F24" s="107">
        <f t="shared" si="10"/>
        <v>0</v>
      </c>
    </row>
    <row r="25" spans="1:6" s="9" customFormat="1" hidden="1" x14ac:dyDescent="0.2">
      <c r="A25" s="21"/>
      <c r="B25" s="15" t="s">
        <v>20</v>
      </c>
      <c r="C25" s="16"/>
      <c r="D25" s="60"/>
      <c r="E25" s="60"/>
      <c r="F25" s="107">
        <f t="shared" si="10"/>
        <v>0</v>
      </c>
    </row>
    <row r="26" spans="1:6" s="9" customFormat="1" ht="18.75" customHeight="1" x14ac:dyDescent="0.2">
      <c r="A26" s="29"/>
      <c r="B26" s="15" t="s">
        <v>21</v>
      </c>
      <c r="C26" s="16"/>
      <c r="D26" s="60">
        <v>4750934</v>
      </c>
      <c r="E26" s="60">
        <v>4750934</v>
      </c>
      <c r="F26" s="107">
        <f t="shared" si="10"/>
        <v>0</v>
      </c>
    </row>
    <row r="27" spans="1:6" s="9" customFormat="1" ht="21.75" customHeight="1" x14ac:dyDescent="0.2">
      <c r="A27" s="30"/>
      <c r="B27" s="122" t="s">
        <v>22</v>
      </c>
      <c r="C27" s="122"/>
      <c r="D27" s="60">
        <v>24</v>
      </c>
      <c r="E27" s="60">
        <v>24</v>
      </c>
      <c r="F27" s="107">
        <f t="shared" si="10"/>
        <v>0</v>
      </c>
    </row>
    <row r="28" spans="1:6" s="9" customFormat="1" ht="27.6" customHeight="1" x14ac:dyDescent="0.2">
      <c r="A28" s="30"/>
      <c r="B28" s="123" t="s">
        <v>23</v>
      </c>
      <c r="C28" s="123"/>
      <c r="D28" s="60">
        <v>342</v>
      </c>
      <c r="E28" s="60">
        <v>342</v>
      </c>
      <c r="F28" s="107">
        <f t="shared" si="10"/>
        <v>0</v>
      </c>
    </row>
    <row r="29" spans="1:6" s="9" customFormat="1" ht="14.25" hidden="1" customHeight="1" x14ac:dyDescent="0.2">
      <c r="A29" s="30"/>
      <c r="B29" s="122" t="s">
        <v>24</v>
      </c>
      <c r="C29" s="122"/>
      <c r="D29" s="60"/>
      <c r="E29" s="60"/>
      <c r="F29" s="107">
        <f t="shared" si="10"/>
        <v>0</v>
      </c>
    </row>
    <row r="30" spans="1:6" s="9" customFormat="1" ht="14.25" hidden="1" customHeight="1" x14ac:dyDescent="0.2">
      <c r="A30" s="30"/>
      <c r="B30" s="121" t="s">
        <v>25</v>
      </c>
      <c r="C30" s="121"/>
      <c r="D30" s="60"/>
      <c r="E30" s="60"/>
      <c r="F30" s="107">
        <f t="shared" si="10"/>
        <v>0</v>
      </c>
    </row>
    <row r="31" spans="1:6" s="9" customFormat="1" ht="14.25" hidden="1" customHeight="1" x14ac:dyDescent="0.2">
      <c r="A31" s="30"/>
      <c r="B31" s="122" t="s">
        <v>26</v>
      </c>
      <c r="C31" s="122"/>
      <c r="D31" s="60"/>
      <c r="E31" s="60"/>
      <c r="F31" s="107">
        <f t="shared" si="10"/>
        <v>0</v>
      </c>
    </row>
    <row r="32" spans="1:6" s="9" customFormat="1" ht="14.25" hidden="1" customHeight="1" x14ac:dyDescent="0.2">
      <c r="A32" s="30"/>
      <c r="B32" s="123" t="s">
        <v>27</v>
      </c>
      <c r="C32" s="123"/>
      <c r="D32" s="60"/>
      <c r="E32" s="60"/>
      <c r="F32" s="107">
        <f t="shared" si="10"/>
        <v>0</v>
      </c>
    </row>
    <row r="33" spans="1:6" s="9" customFormat="1" ht="14.25" hidden="1" customHeight="1" x14ac:dyDescent="0.2">
      <c r="A33" s="30"/>
      <c r="B33" s="123" t="s">
        <v>28</v>
      </c>
      <c r="C33" s="123"/>
      <c r="D33" s="60"/>
      <c r="E33" s="60"/>
      <c r="F33" s="107">
        <f t="shared" si="10"/>
        <v>0</v>
      </c>
    </row>
    <row r="34" spans="1:6" s="9" customFormat="1" ht="14.25" hidden="1" customHeight="1" x14ac:dyDescent="0.2">
      <c r="A34" s="30"/>
      <c r="B34" s="15" t="s">
        <v>29</v>
      </c>
      <c r="C34" s="16"/>
      <c r="D34" s="60"/>
      <c r="E34" s="60"/>
      <c r="F34" s="107">
        <f t="shared" si="10"/>
        <v>0</v>
      </c>
    </row>
    <row r="35" spans="1:6" s="9" customFormat="1" ht="18.600000000000001" customHeight="1" x14ac:dyDescent="0.2">
      <c r="A35" s="29"/>
      <c r="B35" s="15" t="s">
        <v>30</v>
      </c>
      <c r="C35" s="16"/>
      <c r="D35" s="60">
        <v>131250</v>
      </c>
      <c r="E35" s="60">
        <v>131250</v>
      </c>
      <c r="F35" s="107">
        <f t="shared" si="10"/>
        <v>0</v>
      </c>
    </row>
    <row r="36" spans="1:6" s="9" customFormat="1" ht="14.25" hidden="1" customHeight="1" x14ac:dyDescent="0.2">
      <c r="A36" s="21" t="s">
        <v>31</v>
      </c>
      <c r="B36" s="16"/>
      <c r="C36" s="31"/>
      <c r="D36" s="59">
        <f t="shared" ref="D36:F36" si="11">D37</f>
        <v>0</v>
      </c>
      <c r="E36" s="59">
        <f t="shared" si="11"/>
        <v>0</v>
      </c>
      <c r="F36" s="59">
        <f t="shared" si="11"/>
        <v>0</v>
      </c>
    </row>
    <row r="37" spans="1:6" s="9" customFormat="1" ht="14.25" hidden="1" customHeight="1" x14ac:dyDescent="0.2">
      <c r="A37" s="29"/>
      <c r="B37" s="19" t="s">
        <v>32</v>
      </c>
      <c r="C37" s="16"/>
      <c r="D37" s="60"/>
      <c r="E37" s="60"/>
      <c r="F37" s="60"/>
    </row>
    <row r="38" spans="1:6" s="9" customFormat="1" ht="14.25" hidden="1" customHeight="1" x14ac:dyDescent="0.2">
      <c r="A38" s="21" t="s">
        <v>33</v>
      </c>
      <c r="B38" s="16"/>
      <c r="C38" s="19"/>
      <c r="D38" s="59">
        <f t="shared" ref="D38:F38" si="12">D39</f>
        <v>0</v>
      </c>
      <c r="E38" s="59">
        <f t="shared" si="12"/>
        <v>0</v>
      </c>
      <c r="F38" s="59">
        <f t="shared" si="12"/>
        <v>0</v>
      </c>
    </row>
    <row r="39" spans="1:6" s="9" customFormat="1" ht="14.25" hidden="1" customHeight="1" x14ac:dyDescent="0.2">
      <c r="A39" s="21"/>
      <c r="B39" s="19" t="s">
        <v>34</v>
      </c>
      <c r="C39" s="16"/>
      <c r="D39" s="60"/>
      <c r="E39" s="60"/>
      <c r="F39" s="60"/>
    </row>
    <row r="40" spans="1:6" s="9" customFormat="1" ht="12.6" customHeight="1" x14ac:dyDescent="0.2">
      <c r="A40" s="21" t="s">
        <v>157</v>
      </c>
      <c r="B40" s="16"/>
      <c r="C40" s="19"/>
      <c r="D40" s="59">
        <f t="shared" ref="D40" si="13">D41+D42+D44</f>
        <v>1049463</v>
      </c>
      <c r="E40" s="59">
        <f t="shared" ref="E40" si="14">E41+E42+E44</f>
        <v>1049463</v>
      </c>
      <c r="F40" s="59">
        <f t="shared" ref="F40" si="15">F41+F42+F44</f>
        <v>0</v>
      </c>
    </row>
    <row r="41" spans="1:6" s="9" customFormat="1" hidden="1" x14ac:dyDescent="0.2">
      <c r="A41" s="21"/>
      <c r="B41" s="16" t="s">
        <v>35</v>
      </c>
      <c r="C41" s="19"/>
      <c r="D41" s="60"/>
      <c r="E41" s="60"/>
      <c r="F41" s="60"/>
    </row>
    <row r="42" spans="1:6" s="32" customFormat="1" ht="12.75" hidden="1" x14ac:dyDescent="0.25">
      <c r="A42" s="22"/>
      <c r="B42" s="124" t="s">
        <v>92</v>
      </c>
      <c r="C42" s="125"/>
      <c r="D42" s="59">
        <f t="shared" ref="D42:F42" si="16">D43</f>
        <v>0</v>
      </c>
      <c r="E42" s="59">
        <f t="shared" si="16"/>
        <v>0</v>
      </c>
      <c r="F42" s="59">
        <f t="shared" si="16"/>
        <v>0</v>
      </c>
    </row>
    <row r="43" spans="1:6" s="32" customFormat="1" ht="25.5" hidden="1" customHeight="1" x14ac:dyDescent="0.2">
      <c r="A43" s="22"/>
      <c r="B43" s="33"/>
      <c r="C43" s="33" t="s">
        <v>37</v>
      </c>
      <c r="D43" s="60"/>
      <c r="E43" s="60"/>
      <c r="F43" s="60"/>
    </row>
    <row r="44" spans="1:6" s="9" customFormat="1" ht="15" customHeight="1" x14ac:dyDescent="0.2">
      <c r="A44" s="21"/>
      <c r="B44" s="15" t="s">
        <v>38</v>
      </c>
      <c r="C44" s="16"/>
      <c r="D44" s="60">
        <v>1049463</v>
      </c>
      <c r="E44" s="60">
        <v>1049463</v>
      </c>
      <c r="F44" s="60">
        <f>D44-E44</f>
        <v>0</v>
      </c>
    </row>
    <row r="45" spans="1:6" s="9" customFormat="1" x14ac:dyDescent="0.2">
      <c r="A45" s="126" t="s">
        <v>158</v>
      </c>
      <c r="B45" s="126"/>
      <c r="C45" s="126"/>
      <c r="D45" s="59">
        <f t="shared" ref="D45" si="17">D47+D48+D46</f>
        <v>1000</v>
      </c>
      <c r="E45" s="59">
        <f t="shared" ref="E45" si="18">E47+E48+E46</f>
        <v>1000</v>
      </c>
      <c r="F45" s="59">
        <f t="shared" ref="F45" si="19">F47+F48+F46</f>
        <v>0</v>
      </c>
    </row>
    <row r="46" spans="1:6" s="9" customFormat="1" x14ac:dyDescent="0.2">
      <c r="A46" s="13"/>
      <c r="B46" s="15" t="s">
        <v>39</v>
      </c>
      <c r="C46" s="16"/>
      <c r="D46" s="60">
        <v>1000</v>
      </c>
      <c r="E46" s="60">
        <v>1000</v>
      </c>
      <c r="F46" s="60">
        <f>D46-E46</f>
        <v>0</v>
      </c>
    </row>
    <row r="47" spans="1:6" s="9" customFormat="1" ht="30.6" hidden="1" customHeight="1" x14ac:dyDescent="0.2">
      <c r="A47" s="13"/>
      <c r="B47" s="123" t="s">
        <v>94</v>
      </c>
      <c r="C47" s="123"/>
      <c r="D47" s="60"/>
      <c r="E47" s="60"/>
      <c r="F47" s="60">
        <f>D47-E47</f>
        <v>0</v>
      </c>
    </row>
    <row r="48" spans="1:6" s="9" customFormat="1" ht="18.600000000000001" hidden="1" customHeight="1" x14ac:dyDescent="0.2">
      <c r="A48" s="13"/>
      <c r="B48" s="15" t="s">
        <v>41</v>
      </c>
      <c r="C48" s="16"/>
      <c r="D48" s="60"/>
      <c r="E48" s="60"/>
      <c r="F48" s="60"/>
    </row>
    <row r="49" spans="1:6" s="25" customFormat="1" ht="13.9" hidden="1" customHeight="1" x14ac:dyDescent="0.25">
      <c r="A49" s="22" t="s">
        <v>46</v>
      </c>
      <c r="B49" s="36"/>
      <c r="C49" s="37"/>
      <c r="D49" s="63">
        <f t="shared" ref="D49" si="20">D50+D53</f>
        <v>0</v>
      </c>
      <c r="E49" s="63">
        <f t="shared" ref="E49:F49" si="21">E50+E53</f>
        <v>0</v>
      </c>
      <c r="F49" s="63">
        <f t="shared" si="21"/>
        <v>0</v>
      </c>
    </row>
    <row r="50" spans="1:6" s="28" customFormat="1" ht="22.15" hidden="1" customHeight="1" x14ac:dyDescent="0.25">
      <c r="A50" s="130" t="s">
        <v>95</v>
      </c>
      <c r="B50" s="130"/>
      <c r="C50" s="130"/>
      <c r="D50" s="63">
        <f t="shared" ref="D50:F51" si="22">D51</f>
        <v>0</v>
      </c>
      <c r="E50" s="63">
        <f t="shared" si="22"/>
        <v>0</v>
      </c>
      <c r="F50" s="63">
        <f t="shared" si="22"/>
        <v>0</v>
      </c>
    </row>
    <row r="51" spans="1:6" s="28" customFormat="1" ht="30.75" hidden="1" customHeight="1" x14ac:dyDescent="0.25">
      <c r="A51" s="38"/>
      <c r="B51" s="131" t="s">
        <v>96</v>
      </c>
      <c r="C51" s="131"/>
      <c r="D51" s="63">
        <f t="shared" si="22"/>
        <v>0</v>
      </c>
      <c r="E51" s="63">
        <f t="shared" si="22"/>
        <v>0</v>
      </c>
      <c r="F51" s="63">
        <f t="shared" si="22"/>
        <v>0</v>
      </c>
    </row>
    <row r="52" spans="1:6" s="28" customFormat="1" ht="30.75" hidden="1" customHeight="1" x14ac:dyDescent="0.2">
      <c r="A52" s="38"/>
      <c r="B52" s="39"/>
      <c r="C52" s="40" t="s">
        <v>47</v>
      </c>
      <c r="D52" s="60"/>
      <c r="E52" s="60"/>
      <c r="F52" s="60"/>
    </row>
    <row r="53" spans="1:6" s="25" customFormat="1" ht="18" hidden="1" customHeight="1" x14ac:dyDescent="0.25">
      <c r="A53" s="22" t="s">
        <v>50</v>
      </c>
      <c r="B53" s="40"/>
      <c r="C53" s="40"/>
      <c r="D53" s="59">
        <f t="shared" ref="D53" si="23">D54+D55</f>
        <v>0</v>
      </c>
      <c r="E53" s="59">
        <f t="shared" ref="E53:F53" si="24">E54+E55</f>
        <v>0</v>
      </c>
      <c r="F53" s="59">
        <f t="shared" si="24"/>
        <v>0</v>
      </c>
    </row>
    <row r="54" spans="1:6" s="28" customFormat="1" ht="29.25" hidden="1" customHeight="1" x14ac:dyDescent="0.2">
      <c r="A54" s="22"/>
      <c r="B54" s="122" t="s">
        <v>51</v>
      </c>
      <c r="C54" s="122"/>
      <c r="D54" s="60"/>
      <c r="E54" s="60"/>
      <c r="F54" s="60"/>
    </row>
    <row r="55" spans="1:6" s="28" customFormat="1" ht="23.45" hidden="1" customHeight="1" x14ac:dyDescent="0.2">
      <c r="A55" s="22"/>
      <c r="B55" s="122" t="s">
        <v>52</v>
      </c>
      <c r="C55" s="125"/>
      <c r="D55" s="60"/>
      <c r="E55" s="60"/>
      <c r="F55" s="60"/>
    </row>
    <row r="56" spans="1:6" s="9" customFormat="1" ht="15.6" hidden="1" customHeight="1" x14ac:dyDescent="0.2">
      <c r="A56" s="17" t="s">
        <v>53</v>
      </c>
      <c r="B56" s="19"/>
      <c r="C56" s="19"/>
      <c r="D56" s="63">
        <f t="shared" ref="D56:F56" si="25">D57</f>
        <v>0</v>
      </c>
      <c r="E56" s="63">
        <f t="shared" si="25"/>
        <v>0</v>
      </c>
      <c r="F56" s="63">
        <f t="shared" si="25"/>
        <v>0</v>
      </c>
    </row>
    <row r="57" spans="1:6" s="9" customFormat="1" ht="28.5" hidden="1" customHeight="1" x14ac:dyDescent="0.2">
      <c r="A57" s="126" t="s">
        <v>54</v>
      </c>
      <c r="B57" s="126"/>
      <c r="C57" s="126"/>
      <c r="D57" s="63">
        <f t="shared" ref="D57" si="26">D58+D61</f>
        <v>0</v>
      </c>
      <c r="E57" s="63">
        <f t="shared" ref="E57:F57" si="27">E58+E61</f>
        <v>0</v>
      </c>
      <c r="F57" s="63">
        <f t="shared" si="27"/>
        <v>0</v>
      </c>
    </row>
    <row r="58" spans="1:6" s="9" customFormat="1" ht="18.600000000000001" hidden="1" customHeight="1" x14ac:dyDescent="0.2">
      <c r="A58" s="17" t="s">
        <v>97</v>
      </c>
      <c r="B58" s="19"/>
      <c r="C58" s="19"/>
      <c r="D58" s="63">
        <f t="shared" ref="D58" si="28">D59+D60</f>
        <v>0</v>
      </c>
      <c r="E58" s="63">
        <f t="shared" ref="E58:F58" si="29">E59+E60</f>
        <v>0</v>
      </c>
      <c r="F58" s="63">
        <f t="shared" si="29"/>
        <v>0</v>
      </c>
    </row>
    <row r="59" spans="1:6" s="9" customFormat="1" ht="18.600000000000001" hidden="1" customHeight="1" x14ac:dyDescent="0.2">
      <c r="A59" s="17"/>
      <c r="B59" s="19" t="s">
        <v>55</v>
      </c>
      <c r="C59" s="19"/>
      <c r="D59" s="60"/>
      <c r="E59" s="60"/>
      <c r="F59" s="60"/>
    </row>
    <row r="60" spans="1:6" s="9" customFormat="1" ht="45.6" hidden="1" customHeight="1" x14ac:dyDescent="0.2">
      <c r="A60" s="17"/>
      <c r="B60" s="128" t="s">
        <v>98</v>
      </c>
      <c r="C60" s="128"/>
      <c r="D60" s="60"/>
      <c r="E60" s="60"/>
      <c r="F60" s="60"/>
    </row>
    <row r="61" spans="1:6" s="9" customFormat="1" ht="30" hidden="1" customHeight="1" x14ac:dyDescent="0.2">
      <c r="A61" s="126" t="s">
        <v>99</v>
      </c>
      <c r="B61" s="126"/>
      <c r="C61" s="126"/>
      <c r="D61" s="59">
        <f t="shared" ref="D61" si="30">D62+D63+D64+D65</f>
        <v>0</v>
      </c>
      <c r="E61" s="59">
        <f t="shared" ref="E61:F61" si="31">E62+E63+E64+E65</f>
        <v>0</v>
      </c>
      <c r="F61" s="59">
        <f t="shared" si="31"/>
        <v>0</v>
      </c>
    </row>
    <row r="62" spans="1:6" s="9" customFormat="1" ht="18.600000000000001" hidden="1" customHeight="1" x14ac:dyDescent="0.2">
      <c r="A62" s="17"/>
      <c r="B62" s="15" t="s">
        <v>59</v>
      </c>
      <c r="C62" s="16"/>
      <c r="D62" s="60"/>
      <c r="E62" s="60"/>
      <c r="F62" s="60"/>
    </row>
    <row r="63" spans="1:6" s="9" customFormat="1" ht="39" hidden="1" customHeight="1" x14ac:dyDescent="0.2">
      <c r="A63" s="17"/>
      <c r="B63" s="123" t="s">
        <v>60</v>
      </c>
      <c r="C63" s="123"/>
      <c r="D63" s="60"/>
      <c r="E63" s="60"/>
      <c r="F63" s="60"/>
    </row>
    <row r="64" spans="1:6" s="9" customFormat="1" ht="18" hidden="1" customHeight="1" x14ac:dyDescent="0.2">
      <c r="A64" s="17"/>
      <c r="B64" s="123" t="s">
        <v>62</v>
      </c>
      <c r="C64" s="123"/>
      <c r="D64" s="60"/>
      <c r="E64" s="60"/>
      <c r="F64" s="60"/>
    </row>
    <row r="65" spans="1:6" s="9" customFormat="1" ht="30.6" hidden="1" customHeight="1" x14ac:dyDescent="0.2">
      <c r="A65" s="17"/>
      <c r="B65" s="122" t="s">
        <v>72</v>
      </c>
      <c r="C65" s="125"/>
      <c r="D65" s="60"/>
      <c r="E65" s="60"/>
      <c r="F65" s="60"/>
    </row>
    <row r="66" spans="1:6" s="51" customFormat="1" ht="18" x14ac:dyDescent="0.25">
      <c r="A66" s="129" t="s">
        <v>159</v>
      </c>
      <c r="B66" s="125"/>
      <c r="C66" s="125"/>
      <c r="D66" s="8">
        <f t="shared" ref="D66" si="32">D70</f>
        <v>0</v>
      </c>
      <c r="E66" s="8">
        <f t="shared" ref="E66:F66" si="33">E70</f>
        <v>0</v>
      </c>
      <c r="F66" s="8">
        <f t="shared" si="33"/>
        <v>0</v>
      </c>
    </row>
    <row r="67" spans="1:6" s="9" customFormat="1" hidden="1" x14ac:dyDescent="0.2">
      <c r="A67" s="21" t="s">
        <v>103</v>
      </c>
      <c r="B67" s="16"/>
      <c r="C67" s="19"/>
      <c r="D67" s="59">
        <f t="shared" ref="D67:F68" si="34">D68</f>
        <v>0</v>
      </c>
      <c r="E67" s="59">
        <f t="shared" si="34"/>
        <v>0</v>
      </c>
      <c r="F67" s="59">
        <f t="shared" si="34"/>
        <v>0</v>
      </c>
    </row>
    <row r="68" spans="1:6" s="32" customFormat="1" ht="27.6" hidden="1" customHeight="1" x14ac:dyDescent="0.25">
      <c r="A68" s="22"/>
      <c r="B68" s="124" t="s">
        <v>104</v>
      </c>
      <c r="C68" s="125"/>
      <c r="D68" s="63">
        <f t="shared" si="34"/>
        <v>0</v>
      </c>
      <c r="E68" s="63">
        <f t="shared" si="34"/>
        <v>0</v>
      </c>
      <c r="F68" s="63">
        <f t="shared" si="34"/>
        <v>0</v>
      </c>
    </row>
    <row r="69" spans="1:6" s="32" customFormat="1" ht="27" hidden="1" customHeight="1" x14ac:dyDescent="0.25">
      <c r="A69" s="22"/>
      <c r="B69" s="33"/>
      <c r="C69" s="33" t="s">
        <v>36</v>
      </c>
      <c r="D69" s="61"/>
      <c r="E69" s="61"/>
      <c r="F69" s="61"/>
    </row>
    <row r="70" spans="1:6" s="9" customFormat="1" ht="18.600000000000001" customHeight="1" x14ac:dyDescent="0.2">
      <c r="A70" s="13" t="s">
        <v>158</v>
      </c>
      <c r="B70" s="14"/>
      <c r="C70" s="14"/>
      <c r="D70" s="59">
        <f t="shared" ref="D70:F70" si="35">D71</f>
        <v>0</v>
      </c>
      <c r="E70" s="59">
        <f t="shared" si="35"/>
        <v>0</v>
      </c>
      <c r="F70" s="59">
        <f t="shared" si="35"/>
        <v>0</v>
      </c>
    </row>
    <row r="71" spans="1:6" s="9" customFormat="1" ht="16.149999999999999" customHeight="1" x14ac:dyDescent="0.2">
      <c r="A71" s="19"/>
      <c r="B71" s="15" t="s">
        <v>40</v>
      </c>
      <c r="C71" s="15"/>
      <c r="D71" s="60">
        <v>0</v>
      </c>
      <c r="E71" s="60">
        <v>0</v>
      </c>
      <c r="F71" s="60">
        <f>D71-E71</f>
        <v>0</v>
      </c>
    </row>
    <row r="72" spans="1:6" s="9" customFormat="1" ht="18.600000000000001" hidden="1" customHeight="1" x14ac:dyDescent="0.2">
      <c r="A72" s="21" t="s">
        <v>42</v>
      </c>
      <c r="B72" s="34"/>
      <c r="C72" s="35"/>
      <c r="D72" s="59">
        <f t="shared" ref="D72:F72" si="36">D73</f>
        <v>0</v>
      </c>
      <c r="E72" s="59">
        <f t="shared" si="36"/>
        <v>0</v>
      </c>
      <c r="F72" s="59">
        <f t="shared" si="36"/>
        <v>0</v>
      </c>
    </row>
    <row r="73" spans="1:6" s="9" customFormat="1" ht="18.600000000000001" hidden="1" customHeight="1" x14ac:dyDescent="0.2">
      <c r="A73" s="21" t="s">
        <v>43</v>
      </c>
      <c r="B73" s="16"/>
      <c r="C73" s="19"/>
      <c r="D73" s="59">
        <f t="shared" ref="D73" si="37">D74+D75</f>
        <v>0</v>
      </c>
      <c r="E73" s="59">
        <f t="shared" ref="E73" si="38">E74+E75</f>
        <v>0</v>
      </c>
      <c r="F73" s="59">
        <f t="shared" ref="F73" si="39">F74+F75</f>
        <v>0</v>
      </c>
    </row>
    <row r="74" spans="1:6" s="9" customFormat="1" ht="18.600000000000001" hidden="1" customHeight="1" x14ac:dyDescent="0.2">
      <c r="A74" s="21"/>
      <c r="B74" s="19" t="s">
        <v>44</v>
      </c>
      <c r="C74" s="16"/>
      <c r="D74" s="60"/>
      <c r="E74" s="60"/>
      <c r="F74" s="60"/>
    </row>
    <row r="75" spans="1:6" s="9" customFormat="1" ht="18.600000000000001" hidden="1" customHeight="1" x14ac:dyDescent="0.2">
      <c r="A75" s="21"/>
      <c r="B75" s="19" t="s">
        <v>45</v>
      </c>
      <c r="C75" s="16"/>
      <c r="D75" s="60"/>
      <c r="E75" s="60"/>
      <c r="F75" s="60"/>
    </row>
    <row r="76" spans="1:6" s="28" customFormat="1" ht="18" hidden="1" customHeight="1" x14ac:dyDescent="0.25">
      <c r="A76" s="22" t="s">
        <v>106</v>
      </c>
      <c r="B76" s="36"/>
      <c r="C76" s="37"/>
      <c r="D76" s="63">
        <f t="shared" ref="D76:F76" si="40">D77</f>
        <v>0</v>
      </c>
      <c r="E76" s="63">
        <f t="shared" si="40"/>
        <v>0</v>
      </c>
      <c r="F76" s="63">
        <f t="shared" si="40"/>
        <v>0</v>
      </c>
    </row>
    <row r="77" spans="1:6" s="28" customFormat="1" ht="26.25" hidden="1" customHeight="1" x14ac:dyDescent="0.25">
      <c r="A77" s="130" t="s">
        <v>107</v>
      </c>
      <c r="B77" s="130"/>
      <c r="C77" s="130"/>
      <c r="D77" s="63">
        <f t="shared" ref="D77" si="41">D78+D80</f>
        <v>0</v>
      </c>
      <c r="E77" s="63">
        <f t="shared" ref="E77" si="42">E78+E80</f>
        <v>0</v>
      </c>
      <c r="F77" s="63">
        <f t="shared" ref="F77" si="43">F78+F80</f>
        <v>0</v>
      </c>
    </row>
    <row r="78" spans="1:6" s="28" customFormat="1" ht="30.75" hidden="1" customHeight="1" x14ac:dyDescent="0.25">
      <c r="A78" s="38"/>
      <c r="B78" s="131" t="s">
        <v>108</v>
      </c>
      <c r="C78" s="131"/>
      <c r="D78" s="63">
        <f t="shared" ref="D78:F78" si="44">D79</f>
        <v>0</v>
      </c>
      <c r="E78" s="63">
        <f t="shared" si="44"/>
        <v>0</v>
      </c>
      <c r="F78" s="63">
        <f t="shared" si="44"/>
        <v>0</v>
      </c>
    </row>
    <row r="79" spans="1:6" s="28" customFormat="1" ht="30.75" hidden="1" customHeight="1" x14ac:dyDescent="0.25">
      <c r="A79" s="38"/>
      <c r="B79" s="39"/>
      <c r="C79" s="40" t="s">
        <v>48</v>
      </c>
      <c r="D79" s="64"/>
      <c r="E79" s="64"/>
      <c r="F79" s="64"/>
    </row>
    <row r="80" spans="1:6" s="28" customFormat="1" ht="18" hidden="1" customHeight="1" x14ac:dyDescent="0.25">
      <c r="A80" s="22"/>
      <c r="B80" s="122" t="s">
        <v>49</v>
      </c>
      <c r="C80" s="122"/>
      <c r="D80" s="64"/>
      <c r="E80" s="64"/>
      <c r="F80" s="64"/>
    </row>
    <row r="81" spans="1:6" s="9" customFormat="1" ht="13.9" hidden="1" customHeight="1" x14ac:dyDescent="0.2">
      <c r="A81" s="17" t="s">
        <v>53</v>
      </c>
      <c r="B81" s="19"/>
      <c r="C81" s="19"/>
      <c r="D81" s="63">
        <f t="shared" ref="D81:F81" si="45">D82</f>
        <v>0</v>
      </c>
      <c r="E81" s="63">
        <f t="shared" si="45"/>
        <v>0</v>
      </c>
      <c r="F81" s="63">
        <f t="shared" si="45"/>
        <v>0</v>
      </c>
    </row>
    <row r="82" spans="1:6" s="9" customFormat="1" ht="25.9" hidden="1" customHeight="1" x14ac:dyDescent="0.2">
      <c r="A82" s="126" t="s">
        <v>54</v>
      </c>
      <c r="B82" s="126"/>
      <c r="C82" s="126"/>
      <c r="D82" s="63">
        <f t="shared" ref="D82" si="46">D83+D87</f>
        <v>0</v>
      </c>
      <c r="E82" s="63">
        <f t="shared" ref="E82" si="47">E83+E87</f>
        <v>0</v>
      </c>
      <c r="F82" s="63">
        <f t="shared" ref="F82" si="48">F83+F87</f>
        <v>0</v>
      </c>
    </row>
    <row r="83" spans="1:6" s="9" customFormat="1" ht="18.600000000000001" hidden="1" customHeight="1" x14ac:dyDescent="0.2">
      <c r="A83" s="17" t="s">
        <v>109</v>
      </c>
      <c r="B83" s="19"/>
      <c r="C83" s="19"/>
      <c r="D83" s="63">
        <f t="shared" ref="D83" si="49">D84+D85+D86</f>
        <v>0</v>
      </c>
      <c r="E83" s="63">
        <f t="shared" ref="E83" si="50">E84+E85+E86</f>
        <v>0</v>
      </c>
      <c r="F83" s="63">
        <f t="shared" ref="F83" si="51">F84+F85+F86</f>
        <v>0</v>
      </c>
    </row>
    <row r="84" spans="1:6" s="9" customFormat="1" ht="42" hidden="1" customHeight="1" x14ac:dyDescent="0.2">
      <c r="A84" s="17"/>
      <c r="B84" s="128" t="s">
        <v>56</v>
      </c>
      <c r="C84" s="128"/>
      <c r="D84" s="64"/>
      <c r="E84" s="64"/>
      <c r="F84" s="64"/>
    </row>
    <row r="85" spans="1:6" s="25" customFormat="1" ht="15" hidden="1" customHeight="1" x14ac:dyDescent="0.2">
      <c r="A85" s="26"/>
      <c r="B85" s="144" t="s">
        <v>57</v>
      </c>
      <c r="C85" s="144"/>
      <c r="D85" s="64"/>
      <c r="E85" s="64"/>
      <c r="F85" s="64"/>
    </row>
    <row r="86" spans="1:6" s="25" customFormat="1" ht="65.45" hidden="1" customHeight="1" x14ac:dyDescent="0.25">
      <c r="A86" s="26"/>
      <c r="B86" s="145" t="s">
        <v>58</v>
      </c>
      <c r="C86" s="137"/>
      <c r="D86" s="64"/>
      <c r="E86" s="64"/>
      <c r="F86" s="64"/>
    </row>
    <row r="87" spans="1:6" s="9" customFormat="1" ht="31.5" hidden="1" customHeight="1" x14ac:dyDescent="0.2">
      <c r="A87" s="126" t="s">
        <v>110</v>
      </c>
      <c r="B87" s="126"/>
      <c r="C87" s="126"/>
      <c r="D87" s="59">
        <f t="shared" ref="D87" si="52">D88+D89+D93+D97+D98</f>
        <v>0</v>
      </c>
      <c r="E87" s="59">
        <f t="shared" ref="E87" si="53">E88+E89+E93+E97+E98</f>
        <v>0</v>
      </c>
      <c r="F87" s="59">
        <f t="shared" ref="F87" si="54">F88+F89+F93+F97+F98</f>
        <v>0</v>
      </c>
    </row>
    <row r="88" spans="1:6" s="9" customFormat="1" ht="32.450000000000003" hidden="1" customHeight="1" x14ac:dyDescent="0.2">
      <c r="A88" s="17"/>
      <c r="B88" s="123" t="s">
        <v>61</v>
      </c>
      <c r="C88" s="123"/>
      <c r="D88" s="60"/>
      <c r="E88" s="60"/>
      <c r="F88" s="60"/>
    </row>
    <row r="89" spans="1:6" s="9" customFormat="1" ht="30.75" hidden="1" customHeight="1" x14ac:dyDescent="0.2">
      <c r="A89" s="17"/>
      <c r="B89" s="123" t="s">
        <v>63</v>
      </c>
      <c r="C89" s="123"/>
      <c r="D89" s="59">
        <f t="shared" ref="D89" si="55">D90+D91+D92</f>
        <v>0</v>
      </c>
      <c r="E89" s="59">
        <f t="shared" ref="E89" si="56">E90+E91+E92</f>
        <v>0</v>
      </c>
      <c r="F89" s="59">
        <f t="shared" ref="F89" si="57">F90+F91+F92</f>
        <v>0</v>
      </c>
    </row>
    <row r="90" spans="1:6" s="9" customFormat="1" ht="48" hidden="1" customHeight="1" x14ac:dyDescent="0.2">
      <c r="A90" s="17"/>
      <c r="B90" s="41"/>
      <c r="C90" s="20" t="s">
        <v>64</v>
      </c>
      <c r="D90" s="64"/>
      <c r="E90" s="64"/>
      <c r="F90" s="64"/>
    </row>
    <row r="91" spans="1:6" s="9" customFormat="1" ht="28.5" hidden="1" customHeight="1" x14ac:dyDescent="0.2">
      <c r="A91" s="17"/>
      <c r="B91" s="41"/>
      <c r="C91" s="20" t="s">
        <v>65</v>
      </c>
      <c r="D91" s="64"/>
      <c r="E91" s="64"/>
      <c r="F91" s="64"/>
    </row>
    <row r="92" spans="1:6" s="9" customFormat="1" ht="31.15" hidden="1" customHeight="1" x14ac:dyDescent="0.2">
      <c r="A92" s="17"/>
      <c r="B92" s="41"/>
      <c r="C92" s="20" t="s">
        <v>66</v>
      </c>
      <c r="D92" s="64"/>
      <c r="E92" s="64"/>
      <c r="F92" s="64"/>
    </row>
    <row r="93" spans="1:6" s="9" customFormat="1" ht="44.25" hidden="1" customHeight="1" x14ac:dyDescent="0.2">
      <c r="A93" s="17"/>
      <c r="B93" s="123" t="s">
        <v>67</v>
      </c>
      <c r="C93" s="123"/>
      <c r="D93" s="59">
        <f t="shared" ref="D93" si="58">D94+D95+D96</f>
        <v>0</v>
      </c>
      <c r="E93" s="59">
        <f t="shared" ref="E93" si="59">E94+E95+E96</f>
        <v>0</v>
      </c>
      <c r="F93" s="59">
        <f t="shared" ref="F93" si="60">F94+F95+F96</f>
        <v>0</v>
      </c>
    </row>
    <row r="94" spans="1:6" s="9" customFormat="1" ht="45" hidden="1" customHeight="1" x14ac:dyDescent="0.2">
      <c r="A94" s="17"/>
      <c r="B94" s="41"/>
      <c r="C94" s="20" t="s">
        <v>68</v>
      </c>
      <c r="D94" s="64"/>
      <c r="E94" s="64"/>
      <c r="F94" s="64"/>
    </row>
    <row r="95" spans="1:6" s="9" customFormat="1" ht="43.15" hidden="1" customHeight="1" x14ac:dyDescent="0.2">
      <c r="A95" s="17"/>
      <c r="B95" s="41"/>
      <c r="C95" s="20" t="s">
        <v>69</v>
      </c>
      <c r="D95" s="64"/>
      <c r="E95" s="64"/>
      <c r="F95" s="64"/>
    </row>
    <row r="96" spans="1:6" s="9" customFormat="1" ht="30.75" hidden="1" customHeight="1" x14ac:dyDescent="0.2">
      <c r="A96" s="17"/>
      <c r="B96" s="41"/>
      <c r="C96" s="20" t="s">
        <v>70</v>
      </c>
      <c r="D96" s="64"/>
      <c r="E96" s="64"/>
      <c r="F96" s="64"/>
    </row>
    <row r="97" spans="1:6" s="9" customFormat="1" ht="18.75" hidden="1" customHeight="1" x14ac:dyDescent="0.2">
      <c r="A97" s="17"/>
      <c r="B97" s="123" t="s">
        <v>71</v>
      </c>
      <c r="C97" s="123"/>
      <c r="D97" s="64"/>
      <c r="E97" s="64"/>
      <c r="F97" s="64"/>
    </row>
    <row r="98" spans="1:6" s="9" customFormat="1" ht="31.5" hidden="1" customHeight="1" x14ac:dyDescent="0.2">
      <c r="A98" s="17"/>
      <c r="B98" s="122" t="s">
        <v>111</v>
      </c>
      <c r="C98" s="141"/>
      <c r="D98" s="64"/>
      <c r="E98" s="64"/>
      <c r="F98" s="64"/>
    </row>
    <row r="99" spans="1:6" s="9" customFormat="1" ht="42" hidden="1" customHeight="1" x14ac:dyDescent="0.2">
      <c r="A99" s="140" t="s">
        <v>112</v>
      </c>
      <c r="B99" s="140"/>
      <c r="C99" s="140"/>
      <c r="D99" s="63">
        <f t="shared" ref="D99" si="61">D100+D103+D106+D109+D114+D117+D122+D127+D132+D137+D142+D147+D151+D156</f>
        <v>0</v>
      </c>
      <c r="E99" s="63">
        <f t="shared" ref="E99" si="62">E100+E103+E106+E109+E114+E117+E122+E127+E132+E137+E142+E147+E151+E156</f>
        <v>0</v>
      </c>
      <c r="F99" s="63">
        <f t="shared" ref="F99" si="63">F100+F103+F106+F109+F114+F117+F122+F127+F132+F137+F142+F147+F151+F156</f>
        <v>0</v>
      </c>
    </row>
    <row r="100" spans="1:6" s="9" customFormat="1" ht="19.5" hidden="1" customHeight="1" x14ac:dyDescent="0.2">
      <c r="A100" s="42"/>
      <c r="B100" s="123" t="s">
        <v>113</v>
      </c>
      <c r="C100" s="123"/>
      <c r="D100" s="63">
        <f t="shared" ref="D100" si="64">D101+D102</f>
        <v>0</v>
      </c>
      <c r="E100" s="63">
        <f t="shared" ref="E100:F100" si="65">E101+E102</f>
        <v>0</v>
      </c>
      <c r="F100" s="63">
        <f t="shared" si="65"/>
        <v>0</v>
      </c>
    </row>
    <row r="101" spans="1:6" s="9" customFormat="1" ht="18.600000000000001" hidden="1" customHeight="1" x14ac:dyDescent="0.2">
      <c r="A101" s="42"/>
      <c r="B101" s="41"/>
      <c r="C101" s="19" t="s">
        <v>73</v>
      </c>
      <c r="D101" s="66"/>
      <c r="E101" s="66"/>
      <c r="F101" s="66"/>
    </row>
    <row r="102" spans="1:6" s="46" customFormat="1" ht="18.600000000000001" hidden="1" customHeight="1" x14ac:dyDescent="0.2">
      <c r="A102" s="43"/>
      <c r="B102" s="44"/>
      <c r="C102" s="45" t="s">
        <v>74</v>
      </c>
      <c r="D102" s="65"/>
      <c r="E102" s="65"/>
      <c r="F102" s="65"/>
    </row>
    <row r="103" spans="1:6" s="46" customFormat="1" ht="29.25" hidden="1" customHeight="1" x14ac:dyDescent="0.2">
      <c r="A103" s="43"/>
      <c r="B103" s="142" t="s">
        <v>114</v>
      </c>
      <c r="C103" s="142"/>
      <c r="D103" s="63">
        <f t="shared" ref="D103" si="66">D104+D105</f>
        <v>0</v>
      </c>
      <c r="E103" s="63">
        <f t="shared" ref="E103:F103" si="67">E104+E105</f>
        <v>0</v>
      </c>
      <c r="F103" s="63">
        <f t="shared" si="67"/>
        <v>0</v>
      </c>
    </row>
    <row r="104" spans="1:6" s="46" customFormat="1" ht="18.600000000000001" hidden="1" customHeight="1" x14ac:dyDescent="0.2">
      <c r="A104" s="43"/>
      <c r="B104" s="44"/>
      <c r="C104" s="47" t="s">
        <v>73</v>
      </c>
      <c r="D104" s="66"/>
      <c r="E104" s="66"/>
      <c r="F104" s="66"/>
    </row>
    <row r="105" spans="1:6" s="46" customFormat="1" ht="18.600000000000001" hidden="1" customHeight="1" x14ac:dyDescent="0.2">
      <c r="A105" s="43"/>
      <c r="B105" s="44"/>
      <c r="C105" s="45" t="s">
        <v>74</v>
      </c>
      <c r="D105" s="65"/>
      <c r="E105" s="65"/>
      <c r="F105" s="65"/>
    </row>
    <row r="106" spans="1:6" s="46" customFormat="1" ht="33" hidden="1" customHeight="1" x14ac:dyDescent="0.2">
      <c r="A106" s="43"/>
      <c r="B106" s="143" t="s">
        <v>115</v>
      </c>
      <c r="C106" s="143"/>
      <c r="D106" s="63">
        <f t="shared" ref="D106" si="68">D107+D108</f>
        <v>0</v>
      </c>
      <c r="E106" s="63">
        <f t="shared" ref="E106:F106" si="69">E107+E108</f>
        <v>0</v>
      </c>
      <c r="F106" s="63">
        <f t="shared" si="69"/>
        <v>0</v>
      </c>
    </row>
    <row r="107" spans="1:6" s="46" customFormat="1" ht="18.600000000000001" hidden="1" customHeight="1" x14ac:dyDescent="0.2">
      <c r="A107" s="43"/>
      <c r="B107" s="44"/>
      <c r="C107" s="47" t="s">
        <v>73</v>
      </c>
      <c r="D107" s="66"/>
      <c r="E107" s="66"/>
      <c r="F107" s="66"/>
    </row>
    <row r="108" spans="1:6" s="46" customFormat="1" ht="18.600000000000001" hidden="1" customHeight="1" x14ac:dyDescent="0.2">
      <c r="A108" s="43"/>
      <c r="B108" s="44"/>
      <c r="C108" s="45" t="s">
        <v>74</v>
      </c>
      <c r="D108" s="65"/>
      <c r="E108" s="65"/>
      <c r="F108" s="65"/>
    </row>
    <row r="109" spans="1:6" s="9" customFormat="1" ht="30" hidden="1" customHeight="1" x14ac:dyDescent="0.2">
      <c r="A109" s="42"/>
      <c r="B109" s="123" t="s">
        <v>116</v>
      </c>
      <c r="C109" s="123"/>
      <c r="D109" s="63">
        <f t="shared" ref="D109" si="70">D110+D111+D112+D113</f>
        <v>0</v>
      </c>
      <c r="E109" s="63">
        <f t="shared" ref="E109" si="71">E110+E111+E112+E113</f>
        <v>0</v>
      </c>
      <c r="F109" s="63">
        <f t="shared" ref="F109" si="72">F110+F111+F112+F113</f>
        <v>0</v>
      </c>
    </row>
    <row r="110" spans="1:6" s="9" customFormat="1" ht="18.600000000000001" hidden="1" customHeight="1" x14ac:dyDescent="0.2">
      <c r="A110" s="42"/>
      <c r="B110" s="41"/>
      <c r="C110" s="19" t="s">
        <v>75</v>
      </c>
      <c r="D110" s="66"/>
      <c r="E110" s="66"/>
      <c r="F110" s="66"/>
    </row>
    <row r="111" spans="1:6" s="9" customFormat="1" ht="18.600000000000001" hidden="1" customHeight="1" x14ac:dyDescent="0.2">
      <c r="A111" s="42"/>
      <c r="B111" s="41"/>
      <c r="C111" s="19" t="s">
        <v>73</v>
      </c>
      <c r="D111" s="65"/>
      <c r="E111" s="65"/>
      <c r="F111" s="65"/>
    </row>
    <row r="112" spans="1:6" s="9" customFormat="1" ht="18.600000000000001" hidden="1" customHeight="1" x14ac:dyDescent="0.2">
      <c r="A112" s="42"/>
      <c r="B112" s="41"/>
      <c r="C112" s="19" t="s">
        <v>76</v>
      </c>
      <c r="D112" s="66"/>
      <c r="E112" s="66"/>
      <c r="F112" s="66"/>
    </row>
    <row r="113" spans="1:6" s="9" customFormat="1" ht="18.600000000000001" hidden="1" customHeight="1" x14ac:dyDescent="0.2">
      <c r="A113" s="42"/>
      <c r="B113" s="41"/>
      <c r="C113" s="23" t="s">
        <v>74</v>
      </c>
      <c r="D113" s="65"/>
      <c r="E113" s="65"/>
      <c r="F113" s="65"/>
    </row>
    <row r="114" spans="1:6" s="9" customFormat="1" ht="18.75" hidden="1" customHeight="1" x14ac:dyDescent="0.2">
      <c r="A114" s="42"/>
      <c r="B114" s="123" t="s">
        <v>117</v>
      </c>
      <c r="C114" s="123"/>
      <c r="D114" s="63">
        <f t="shared" ref="D114" si="73">D115+D116</f>
        <v>0</v>
      </c>
      <c r="E114" s="63">
        <f t="shared" ref="E114:F114" si="74">E115+E116</f>
        <v>0</v>
      </c>
      <c r="F114" s="63">
        <f t="shared" si="74"/>
        <v>0</v>
      </c>
    </row>
    <row r="115" spans="1:6" s="9" customFormat="1" ht="18.600000000000001" hidden="1" customHeight="1" x14ac:dyDescent="0.2">
      <c r="A115" s="42"/>
      <c r="B115" s="41"/>
      <c r="C115" s="19" t="s">
        <v>73</v>
      </c>
      <c r="D115" s="66"/>
      <c r="E115" s="66"/>
      <c r="F115" s="66"/>
    </row>
    <row r="116" spans="1:6" s="46" customFormat="1" ht="18.600000000000001" hidden="1" customHeight="1" x14ac:dyDescent="0.2">
      <c r="A116" s="43"/>
      <c r="B116" s="44"/>
      <c r="C116" s="45" t="s">
        <v>74</v>
      </c>
      <c r="D116" s="65"/>
      <c r="E116" s="65"/>
      <c r="F116" s="65"/>
    </row>
    <row r="117" spans="1:6" s="9" customFormat="1" ht="28.15" hidden="1" customHeight="1" x14ac:dyDescent="0.2">
      <c r="A117" s="42"/>
      <c r="B117" s="123" t="s">
        <v>118</v>
      </c>
      <c r="C117" s="123"/>
      <c r="D117" s="63">
        <f t="shared" ref="D117" si="75">D118+D119+D120+D121</f>
        <v>0</v>
      </c>
      <c r="E117" s="63">
        <f t="shared" ref="E117" si="76">E118+E119+E120+E121</f>
        <v>0</v>
      </c>
      <c r="F117" s="63">
        <f t="shared" ref="F117" si="77">F118+F119+F120+F121</f>
        <v>0</v>
      </c>
    </row>
    <row r="118" spans="1:6" s="9" customFormat="1" ht="18.600000000000001" hidden="1" customHeight="1" x14ac:dyDescent="0.2">
      <c r="A118" s="42"/>
      <c r="B118" s="41"/>
      <c r="C118" s="19" t="s">
        <v>75</v>
      </c>
      <c r="D118" s="66"/>
      <c r="E118" s="66"/>
      <c r="F118" s="66"/>
    </row>
    <row r="119" spans="1:6" s="9" customFormat="1" ht="18.600000000000001" hidden="1" customHeight="1" x14ac:dyDescent="0.2">
      <c r="A119" s="42"/>
      <c r="B119" s="41"/>
      <c r="C119" s="19" t="s">
        <v>73</v>
      </c>
      <c r="D119" s="65"/>
      <c r="E119" s="65"/>
      <c r="F119" s="65"/>
    </row>
    <row r="120" spans="1:6" s="9" customFormat="1" ht="18.600000000000001" hidden="1" customHeight="1" x14ac:dyDescent="0.2">
      <c r="A120" s="42"/>
      <c r="B120" s="41"/>
      <c r="C120" s="19" t="s">
        <v>76</v>
      </c>
      <c r="D120" s="66"/>
      <c r="E120" s="66"/>
      <c r="F120" s="66"/>
    </row>
    <row r="121" spans="1:6" s="9" customFormat="1" ht="18.600000000000001" hidden="1" customHeight="1" x14ac:dyDescent="0.2">
      <c r="A121" s="42"/>
      <c r="B121" s="41"/>
      <c r="C121" s="23" t="s">
        <v>74</v>
      </c>
      <c r="D121" s="65"/>
      <c r="E121" s="65"/>
      <c r="F121" s="65"/>
    </row>
    <row r="122" spans="1:6" s="9" customFormat="1" ht="27.75" hidden="1" customHeight="1" x14ac:dyDescent="0.2">
      <c r="A122" s="42"/>
      <c r="B122" s="123" t="s">
        <v>119</v>
      </c>
      <c r="C122" s="123"/>
      <c r="D122" s="63">
        <f t="shared" ref="D122" si="78">D123+D124+D125+D126</f>
        <v>0</v>
      </c>
      <c r="E122" s="63">
        <f t="shared" ref="E122" si="79">E123+E124+E125+E126</f>
        <v>0</v>
      </c>
      <c r="F122" s="63">
        <f t="shared" ref="F122" si="80">F123+F124+F125+F126</f>
        <v>0</v>
      </c>
    </row>
    <row r="123" spans="1:6" s="9" customFormat="1" ht="18.600000000000001" hidden="1" customHeight="1" x14ac:dyDescent="0.2">
      <c r="A123" s="42"/>
      <c r="B123" s="41"/>
      <c r="C123" s="19" t="s">
        <v>75</v>
      </c>
      <c r="D123" s="66"/>
      <c r="E123" s="66"/>
      <c r="F123" s="66"/>
    </row>
    <row r="124" spans="1:6" s="9" customFormat="1" ht="18.600000000000001" hidden="1" customHeight="1" x14ac:dyDescent="0.2">
      <c r="A124" s="42"/>
      <c r="B124" s="41"/>
      <c r="C124" s="19" t="s">
        <v>73</v>
      </c>
      <c r="D124" s="65"/>
      <c r="E124" s="65"/>
      <c r="F124" s="65"/>
    </row>
    <row r="125" spans="1:6" s="9" customFormat="1" ht="18.600000000000001" hidden="1" customHeight="1" x14ac:dyDescent="0.2">
      <c r="A125" s="42"/>
      <c r="B125" s="41"/>
      <c r="C125" s="19" t="s">
        <v>76</v>
      </c>
      <c r="D125" s="66"/>
      <c r="E125" s="66"/>
      <c r="F125" s="66"/>
    </row>
    <row r="126" spans="1:6" s="9" customFormat="1" ht="18.600000000000001" hidden="1" customHeight="1" x14ac:dyDescent="0.2">
      <c r="A126" s="42"/>
      <c r="B126" s="41"/>
      <c r="C126" s="23" t="s">
        <v>74</v>
      </c>
      <c r="D126" s="65"/>
      <c r="E126" s="65"/>
      <c r="F126" s="65"/>
    </row>
    <row r="127" spans="1:6" s="9" customFormat="1" ht="33.6" hidden="1" customHeight="1" x14ac:dyDescent="0.2">
      <c r="A127" s="42"/>
      <c r="B127" s="123" t="s">
        <v>120</v>
      </c>
      <c r="C127" s="123"/>
      <c r="D127" s="63">
        <f t="shared" ref="D127" si="81">D128+D129+D130+D131</f>
        <v>0</v>
      </c>
      <c r="E127" s="63">
        <f t="shared" ref="E127" si="82">E128+E129+E130+E131</f>
        <v>0</v>
      </c>
      <c r="F127" s="63">
        <f t="shared" ref="F127" si="83">F128+F129+F130+F131</f>
        <v>0</v>
      </c>
    </row>
    <row r="128" spans="1:6" s="9" customFormat="1" ht="18.600000000000001" hidden="1" customHeight="1" x14ac:dyDescent="0.2">
      <c r="A128" s="42"/>
      <c r="B128" s="41"/>
      <c r="C128" s="19" t="s">
        <v>75</v>
      </c>
      <c r="D128" s="66"/>
      <c r="E128" s="66"/>
      <c r="F128" s="66"/>
    </row>
    <row r="129" spans="1:6" s="9" customFormat="1" ht="18.600000000000001" hidden="1" customHeight="1" x14ac:dyDescent="0.2">
      <c r="A129" s="42"/>
      <c r="B129" s="41"/>
      <c r="C129" s="19" t="s">
        <v>73</v>
      </c>
      <c r="D129" s="65"/>
      <c r="E129" s="65"/>
      <c r="F129" s="65"/>
    </row>
    <row r="130" spans="1:6" s="9" customFormat="1" ht="18.600000000000001" hidden="1" customHeight="1" x14ac:dyDescent="0.2">
      <c r="A130" s="42"/>
      <c r="B130" s="41"/>
      <c r="C130" s="19" t="s">
        <v>76</v>
      </c>
      <c r="D130" s="66"/>
      <c r="E130" s="66"/>
      <c r="F130" s="66"/>
    </row>
    <row r="131" spans="1:6" s="9" customFormat="1" ht="18.600000000000001" hidden="1" customHeight="1" x14ac:dyDescent="0.2">
      <c r="A131" s="42"/>
      <c r="B131" s="41"/>
      <c r="C131" s="23" t="s">
        <v>74</v>
      </c>
      <c r="D131" s="65"/>
      <c r="E131" s="65"/>
      <c r="F131" s="65"/>
    </row>
    <row r="132" spans="1:6" s="9" customFormat="1" ht="30" hidden="1" customHeight="1" x14ac:dyDescent="0.2">
      <c r="A132" s="42"/>
      <c r="B132" s="123" t="s">
        <v>121</v>
      </c>
      <c r="C132" s="123"/>
      <c r="D132" s="63">
        <f t="shared" ref="D132" si="84">D133+D134+D135+D136</f>
        <v>0</v>
      </c>
      <c r="E132" s="63">
        <f t="shared" ref="E132" si="85">E133+E134+E135+E136</f>
        <v>0</v>
      </c>
      <c r="F132" s="63">
        <f t="shared" ref="F132" si="86">F133+F134+F135+F136</f>
        <v>0</v>
      </c>
    </row>
    <row r="133" spans="1:6" s="9" customFormat="1" ht="18.600000000000001" hidden="1" customHeight="1" x14ac:dyDescent="0.2">
      <c r="A133" s="42"/>
      <c r="B133" s="41"/>
      <c r="C133" s="19" t="s">
        <v>75</v>
      </c>
      <c r="D133" s="66"/>
      <c r="E133" s="66"/>
      <c r="F133" s="66"/>
    </row>
    <row r="134" spans="1:6" s="9" customFormat="1" ht="18.600000000000001" hidden="1" customHeight="1" x14ac:dyDescent="0.2">
      <c r="A134" s="42"/>
      <c r="B134" s="41"/>
      <c r="C134" s="19" t="s">
        <v>73</v>
      </c>
      <c r="D134" s="65"/>
      <c r="E134" s="65"/>
      <c r="F134" s="65"/>
    </row>
    <row r="135" spans="1:6" s="9" customFormat="1" ht="18.600000000000001" hidden="1" customHeight="1" x14ac:dyDescent="0.2">
      <c r="A135" s="42"/>
      <c r="B135" s="41"/>
      <c r="C135" s="19" t="s">
        <v>76</v>
      </c>
      <c r="D135" s="66"/>
      <c r="E135" s="66"/>
      <c r="F135" s="66"/>
    </row>
    <row r="136" spans="1:6" s="9" customFormat="1" ht="18.600000000000001" hidden="1" customHeight="1" x14ac:dyDescent="0.2">
      <c r="A136" s="42"/>
      <c r="B136" s="41"/>
      <c r="C136" s="23" t="s">
        <v>74</v>
      </c>
      <c r="D136" s="65"/>
      <c r="E136" s="65"/>
      <c r="F136" s="65"/>
    </row>
    <row r="137" spans="1:6" s="9" customFormat="1" ht="30" hidden="1" customHeight="1" x14ac:dyDescent="0.2">
      <c r="A137" s="42"/>
      <c r="B137" s="123" t="s">
        <v>77</v>
      </c>
      <c r="C137" s="123"/>
      <c r="D137" s="63">
        <f t="shared" ref="D137" si="87">D138+D139+D140+D141</f>
        <v>0</v>
      </c>
      <c r="E137" s="63">
        <f t="shared" ref="E137" si="88">E138+E139+E140+E141</f>
        <v>0</v>
      </c>
      <c r="F137" s="63">
        <f t="shared" ref="F137" si="89">F138+F139+F140+F141</f>
        <v>0</v>
      </c>
    </row>
    <row r="138" spans="1:6" s="9" customFormat="1" ht="18.600000000000001" hidden="1" customHeight="1" x14ac:dyDescent="0.2">
      <c r="A138" s="42"/>
      <c r="B138" s="41"/>
      <c r="C138" s="19" t="s">
        <v>75</v>
      </c>
      <c r="D138" s="66"/>
      <c r="E138" s="66"/>
      <c r="F138" s="66"/>
    </row>
    <row r="139" spans="1:6" s="9" customFormat="1" ht="18.600000000000001" hidden="1" customHeight="1" x14ac:dyDescent="0.2">
      <c r="A139" s="42"/>
      <c r="B139" s="41"/>
      <c r="C139" s="19" t="s">
        <v>73</v>
      </c>
      <c r="D139" s="65"/>
      <c r="E139" s="65"/>
      <c r="F139" s="65"/>
    </row>
    <row r="140" spans="1:6" s="9" customFormat="1" ht="18.600000000000001" hidden="1" customHeight="1" x14ac:dyDescent="0.2">
      <c r="A140" s="42"/>
      <c r="B140" s="41"/>
      <c r="C140" s="23" t="s">
        <v>76</v>
      </c>
      <c r="D140" s="66"/>
      <c r="E140" s="66"/>
      <c r="F140" s="66"/>
    </row>
    <row r="141" spans="1:6" s="9" customFormat="1" ht="18.600000000000001" hidden="1" customHeight="1" x14ac:dyDescent="0.2">
      <c r="A141" s="42"/>
      <c r="B141" s="41"/>
      <c r="C141" s="23" t="s">
        <v>74</v>
      </c>
      <c r="D141" s="65"/>
      <c r="E141" s="65"/>
      <c r="F141" s="65"/>
    </row>
    <row r="142" spans="1:6" s="25" customFormat="1" ht="29.25" hidden="1" customHeight="1" x14ac:dyDescent="0.25">
      <c r="A142" s="48"/>
      <c r="B142" s="122" t="s">
        <v>78</v>
      </c>
      <c r="C142" s="122"/>
      <c r="D142" s="63">
        <f t="shared" ref="D142" si="90">D143+D144+D145+D146</f>
        <v>0</v>
      </c>
      <c r="E142" s="63">
        <f t="shared" ref="E142" si="91">E143+E144+E145+E146</f>
        <v>0</v>
      </c>
      <c r="F142" s="63">
        <f t="shared" ref="F142" si="92">F143+F144+F145+F146</f>
        <v>0</v>
      </c>
    </row>
    <row r="143" spans="1:6" s="9" customFormat="1" ht="18.600000000000001" hidden="1" customHeight="1" x14ac:dyDescent="0.2">
      <c r="A143" s="42"/>
      <c r="B143" s="41"/>
      <c r="C143" s="19" t="s">
        <v>75</v>
      </c>
      <c r="D143" s="66"/>
      <c r="E143" s="66"/>
      <c r="F143" s="66"/>
    </row>
    <row r="144" spans="1:6" s="9" customFormat="1" ht="18.600000000000001" hidden="1" customHeight="1" x14ac:dyDescent="0.2">
      <c r="A144" s="42"/>
      <c r="B144" s="41"/>
      <c r="C144" s="19" t="s">
        <v>73</v>
      </c>
      <c r="D144" s="65"/>
      <c r="E144" s="65"/>
      <c r="F144" s="65"/>
    </row>
    <row r="145" spans="1:6" s="9" customFormat="1" ht="18.600000000000001" hidden="1" customHeight="1" x14ac:dyDescent="0.2">
      <c r="A145" s="42"/>
      <c r="B145" s="41"/>
      <c r="C145" s="23" t="s">
        <v>76</v>
      </c>
      <c r="D145" s="66"/>
      <c r="E145" s="66"/>
      <c r="F145" s="66"/>
    </row>
    <row r="146" spans="1:6" s="9" customFormat="1" ht="18.600000000000001" hidden="1" customHeight="1" x14ac:dyDescent="0.2">
      <c r="A146" s="42"/>
      <c r="B146" s="41"/>
      <c r="C146" s="23" t="s">
        <v>74</v>
      </c>
      <c r="D146" s="65"/>
      <c r="E146" s="65"/>
      <c r="F146" s="65"/>
    </row>
    <row r="147" spans="1:6" s="9" customFormat="1" ht="43.5" hidden="1" customHeight="1" x14ac:dyDescent="0.2">
      <c r="A147" s="42"/>
      <c r="B147" s="132" t="s">
        <v>122</v>
      </c>
      <c r="C147" s="132"/>
      <c r="D147" s="63">
        <f t="shared" ref="D147" si="93">D148+D149+D150</f>
        <v>0</v>
      </c>
      <c r="E147" s="63">
        <f t="shared" ref="E147" si="94">E148+E149+E150</f>
        <v>0</v>
      </c>
      <c r="F147" s="63">
        <f t="shared" ref="F147" si="95">F148+F149+F150</f>
        <v>0</v>
      </c>
    </row>
    <row r="148" spans="1:6" s="9" customFormat="1" ht="18.600000000000001" hidden="1" customHeight="1" x14ac:dyDescent="0.2">
      <c r="A148" s="42"/>
      <c r="B148" s="49"/>
      <c r="C148" s="19" t="s">
        <v>75</v>
      </c>
      <c r="D148" s="66"/>
      <c r="E148" s="66"/>
      <c r="F148" s="66"/>
    </row>
    <row r="149" spans="1:6" s="9" customFormat="1" ht="18.600000000000001" hidden="1" customHeight="1" x14ac:dyDescent="0.2">
      <c r="A149" s="42"/>
      <c r="B149" s="49"/>
      <c r="C149" s="19" t="s">
        <v>73</v>
      </c>
      <c r="D149" s="65"/>
      <c r="E149" s="65"/>
      <c r="F149" s="65"/>
    </row>
    <row r="150" spans="1:6" s="9" customFormat="1" ht="18.600000000000001" hidden="1" customHeight="1" x14ac:dyDescent="0.2">
      <c r="A150" s="42"/>
      <c r="B150" s="41"/>
      <c r="C150" s="23" t="s">
        <v>74</v>
      </c>
      <c r="D150" s="66"/>
      <c r="E150" s="66"/>
      <c r="F150" s="66"/>
    </row>
    <row r="151" spans="1:6" s="9" customFormat="1" ht="30" hidden="1" customHeight="1" x14ac:dyDescent="0.2">
      <c r="A151" s="50"/>
      <c r="B151" s="132" t="s">
        <v>79</v>
      </c>
      <c r="C151" s="132"/>
      <c r="D151" s="63">
        <f t="shared" ref="D151" si="96">D152+D153+D154+D155</f>
        <v>0</v>
      </c>
      <c r="E151" s="63">
        <f t="shared" ref="E151" si="97">E152+E153+E154+E155</f>
        <v>0</v>
      </c>
      <c r="F151" s="63">
        <f t="shared" ref="F151" si="98">F152+F153+F154+F155</f>
        <v>0</v>
      </c>
    </row>
    <row r="152" spans="1:6" s="9" customFormat="1" ht="18.600000000000001" hidden="1" customHeight="1" x14ac:dyDescent="0.2">
      <c r="A152" s="50"/>
      <c r="B152" s="50"/>
      <c r="C152" s="23" t="s">
        <v>75</v>
      </c>
      <c r="D152" s="66"/>
      <c r="E152" s="66"/>
      <c r="F152" s="66"/>
    </row>
    <row r="153" spans="1:6" s="9" customFormat="1" ht="18.600000000000001" hidden="1" customHeight="1" x14ac:dyDescent="0.2">
      <c r="A153" s="50"/>
      <c r="B153" s="50"/>
      <c r="C153" s="23" t="s">
        <v>73</v>
      </c>
      <c r="D153" s="65"/>
      <c r="E153" s="65"/>
      <c r="F153" s="65"/>
    </row>
    <row r="154" spans="1:6" s="9" customFormat="1" ht="18.600000000000001" hidden="1" customHeight="1" x14ac:dyDescent="0.2">
      <c r="A154" s="50"/>
      <c r="B154" s="50"/>
      <c r="C154" s="23" t="s">
        <v>76</v>
      </c>
      <c r="D154" s="66"/>
      <c r="E154" s="66"/>
      <c r="F154" s="66"/>
    </row>
    <row r="155" spans="1:6" s="9" customFormat="1" ht="18.600000000000001" hidden="1" customHeight="1" x14ac:dyDescent="0.2">
      <c r="A155" s="42"/>
      <c r="B155" s="41"/>
      <c r="C155" s="23" t="s">
        <v>74</v>
      </c>
      <c r="D155" s="65"/>
      <c r="E155" s="65"/>
      <c r="F155" s="65"/>
    </row>
    <row r="156" spans="1:6" s="9" customFormat="1" ht="40.9" hidden="1" customHeight="1" x14ac:dyDescent="0.2">
      <c r="A156" s="50"/>
      <c r="B156" s="132" t="s">
        <v>80</v>
      </c>
      <c r="C156" s="132"/>
      <c r="D156" s="63">
        <f t="shared" ref="D156" si="99">D157+D158+D159+D160</f>
        <v>0</v>
      </c>
      <c r="E156" s="63">
        <f t="shared" ref="E156" si="100">E157+E158+E159+E160</f>
        <v>0</v>
      </c>
      <c r="F156" s="63">
        <f t="shared" ref="F156" si="101">F157+F158+F159+F160</f>
        <v>0</v>
      </c>
    </row>
    <row r="157" spans="1:6" s="9" customFormat="1" ht="18.600000000000001" hidden="1" customHeight="1" x14ac:dyDescent="0.2">
      <c r="A157" s="50"/>
      <c r="B157" s="50"/>
      <c r="C157" s="23" t="s">
        <v>75</v>
      </c>
      <c r="D157" s="66"/>
      <c r="E157" s="66"/>
      <c r="F157" s="66"/>
    </row>
    <row r="158" spans="1:6" s="9" customFormat="1" ht="18.600000000000001" hidden="1" customHeight="1" x14ac:dyDescent="0.2">
      <c r="A158" s="50"/>
      <c r="B158" s="50"/>
      <c r="C158" s="23" t="s">
        <v>73</v>
      </c>
      <c r="D158" s="65"/>
      <c r="E158" s="65"/>
      <c r="F158" s="65"/>
    </row>
    <row r="159" spans="1:6" s="9" customFormat="1" ht="18.600000000000001" hidden="1" customHeight="1" x14ac:dyDescent="0.2">
      <c r="A159" s="50"/>
      <c r="B159" s="50"/>
      <c r="C159" s="23" t="s">
        <v>76</v>
      </c>
      <c r="D159" s="66"/>
      <c r="E159" s="66"/>
      <c r="F159" s="66"/>
    </row>
    <row r="160" spans="1:6" s="9" customFormat="1" ht="18.600000000000001" hidden="1" customHeight="1" x14ac:dyDescent="0.2">
      <c r="A160" s="42"/>
      <c r="B160" s="41"/>
      <c r="C160" s="23" t="s">
        <v>74</v>
      </c>
      <c r="D160" s="65"/>
      <c r="E160" s="65"/>
      <c r="F160" s="65"/>
    </row>
    <row r="161" spans="1:6" s="25" customFormat="1" ht="47.45" hidden="1" customHeight="1" x14ac:dyDescent="0.25">
      <c r="A161" s="140" t="s">
        <v>81</v>
      </c>
      <c r="B161" s="137"/>
      <c r="C161" s="137"/>
      <c r="D161" s="63">
        <f t="shared" ref="D161" si="102">D162+D166+D170+D174+D178+D182+D186+D190+D193</f>
        <v>0</v>
      </c>
      <c r="E161" s="63">
        <f t="shared" ref="E161" si="103">E162+E166+E170+E174+E178+E182+E186+E190+E193</f>
        <v>0</v>
      </c>
      <c r="F161" s="63">
        <f t="shared" ref="F161" si="104">F162+F166+F170+F174+F178+F182+F186+F190+F193</f>
        <v>0</v>
      </c>
    </row>
    <row r="162" spans="1:6" s="25" customFormat="1" ht="28.15" hidden="1" customHeight="1" x14ac:dyDescent="0.25">
      <c r="A162" s="48"/>
      <c r="B162" s="122" t="s">
        <v>82</v>
      </c>
      <c r="C162" s="137"/>
      <c r="D162" s="63">
        <f t="shared" ref="D162" si="105">D163+D164+D165</f>
        <v>0</v>
      </c>
      <c r="E162" s="63">
        <f t="shared" ref="E162" si="106">E163+E164+E165</f>
        <v>0</v>
      </c>
      <c r="F162" s="63">
        <f t="shared" ref="F162" si="107">F163+F164+F165</f>
        <v>0</v>
      </c>
    </row>
    <row r="163" spans="1:6" s="25" customFormat="1" ht="12.75" hidden="1" x14ac:dyDescent="0.25">
      <c r="A163" s="50"/>
      <c r="B163" s="50"/>
      <c r="C163" s="23" t="s">
        <v>75</v>
      </c>
      <c r="D163" s="64"/>
      <c r="E163" s="64"/>
      <c r="F163" s="64"/>
    </row>
    <row r="164" spans="1:6" s="25" customFormat="1" ht="12.75" hidden="1" x14ac:dyDescent="0.25">
      <c r="A164" s="50"/>
      <c r="B164" s="50"/>
      <c r="C164" s="23" t="s">
        <v>73</v>
      </c>
      <c r="D164" s="64"/>
      <c r="E164" s="64"/>
      <c r="F164" s="64"/>
    </row>
    <row r="165" spans="1:6" s="25" customFormat="1" ht="12.75" hidden="1" x14ac:dyDescent="0.25">
      <c r="A165" s="50"/>
      <c r="B165" s="50"/>
      <c r="C165" s="23" t="s">
        <v>76</v>
      </c>
      <c r="D165" s="64"/>
      <c r="E165" s="64"/>
      <c r="F165" s="64"/>
    </row>
    <row r="166" spans="1:6" s="25" customFormat="1" ht="31.9" hidden="1" customHeight="1" x14ac:dyDescent="0.25">
      <c r="A166" s="50"/>
      <c r="B166" s="138" t="s">
        <v>83</v>
      </c>
      <c r="C166" s="139"/>
      <c r="D166" s="63">
        <f t="shared" ref="D166" si="108">D167+D168+D169</f>
        <v>0</v>
      </c>
      <c r="E166" s="63">
        <f t="shared" ref="E166" si="109">E167+E168+E169</f>
        <v>0</v>
      </c>
      <c r="F166" s="63">
        <f t="shared" ref="F166" si="110">F167+F168+F169</f>
        <v>0</v>
      </c>
    </row>
    <row r="167" spans="1:6" s="25" customFormat="1" ht="12.75" hidden="1" x14ac:dyDescent="0.25">
      <c r="A167" s="50"/>
      <c r="B167" s="50"/>
      <c r="C167" s="23" t="s">
        <v>75</v>
      </c>
      <c r="D167" s="64"/>
      <c r="E167" s="64"/>
      <c r="F167" s="64"/>
    </row>
    <row r="168" spans="1:6" s="25" customFormat="1" ht="12.75" hidden="1" x14ac:dyDescent="0.25">
      <c r="A168" s="50"/>
      <c r="B168" s="50"/>
      <c r="C168" s="23" t="s">
        <v>73</v>
      </c>
      <c r="D168" s="64"/>
      <c r="E168" s="64"/>
      <c r="F168" s="64"/>
    </row>
    <row r="169" spans="1:6" s="25" customFormat="1" ht="12.75" hidden="1" x14ac:dyDescent="0.25">
      <c r="A169" s="50"/>
      <c r="B169" s="50"/>
      <c r="C169" s="23" t="s">
        <v>76</v>
      </c>
      <c r="D169" s="64"/>
      <c r="E169" s="64"/>
      <c r="F169" s="64"/>
    </row>
    <row r="170" spans="1:6" s="25" customFormat="1" ht="18" hidden="1" customHeight="1" x14ac:dyDescent="0.25">
      <c r="A170" s="50"/>
      <c r="B170" s="138" t="s">
        <v>84</v>
      </c>
      <c r="C170" s="139"/>
      <c r="D170" s="63">
        <f t="shared" ref="D170" si="111">D171+D172+D173</f>
        <v>0</v>
      </c>
      <c r="E170" s="63">
        <f t="shared" ref="E170" si="112">E171+E172+E173</f>
        <v>0</v>
      </c>
      <c r="F170" s="63">
        <f t="shared" ref="F170" si="113">F171+F172+F173</f>
        <v>0</v>
      </c>
    </row>
    <row r="171" spans="1:6" s="25" customFormat="1" ht="12.75" hidden="1" x14ac:dyDescent="0.25">
      <c r="A171" s="50"/>
      <c r="B171" s="50"/>
      <c r="C171" s="23" t="s">
        <v>75</v>
      </c>
      <c r="D171" s="64"/>
      <c r="E171" s="64"/>
      <c r="F171" s="64"/>
    </row>
    <row r="172" spans="1:6" s="25" customFormat="1" ht="12.75" hidden="1" x14ac:dyDescent="0.25">
      <c r="A172" s="50"/>
      <c r="B172" s="50"/>
      <c r="C172" s="23" t="s">
        <v>73</v>
      </c>
      <c r="D172" s="64"/>
      <c r="E172" s="64"/>
      <c r="F172" s="64"/>
    </row>
    <row r="173" spans="1:6" s="25" customFormat="1" ht="12.75" hidden="1" x14ac:dyDescent="0.25">
      <c r="A173" s="50"/>
      <c r="B173" s="50"/>
      <c r="C173" s="23" t="s">
        <v>76</v>
      </c>
      <c r="D173" s="64"/>
      <c r="E173" s="64"/>
      <c r="F173" s="64"/>
    </row>
    <row r="174" spans="1:6" s="25" customFormat="1" ht="27.6" hidden="1" customHeight="1" x14ac:dyDescent="0.25">
      <c r="A174" s="50"/>
      <c r="B174" s="132" t="s">
        <v>85</v>
      </c>
      <c r="C174" s="133"/>
      <c r="D174" s="63">
        <f t="shared" ref="D174" si="114">D175+D176+D177</f>
        <v>0</v>
      </c>
      <c r="E174" s="63">
        <f t="shared" ref="E174" si="115">E175+E176+E177</f>
        <v>0</v>
      </c>
      <c r="F174" s="63">
        <f t="shared" ref="F174" si="116">F175+F176+F177</f>
        <v>0</v>
      </c>
    </row>
    <row r="175" spans="1:6" s="25" customFormat="1" ht="12.75" hidden="1" x14ac:dyDescent="0.25">
      <c r="A175" s="50"/>
      <c r="B175" s="50"/>
      <c r="C175" s="23" t="s">
        <v>75</v>
      </c>
      <c r="D175" s="64"/>
      <c r="E175" s="64"/>
      <c r="F175" s="64"/>
    </row>
    <row r="176" spans="1:6" s="25" customFormat="1" ht="12.75" hidden="1" x14ac:dyDescent="0.25">
      <c r="A176" s="50"/>
      <c r="B176" s="50"/>
      <c r="C176" s="23" t="s">
        <v>73</v>
      </c>
      <c r="D176" s="64"/>
      <c r="E176" s="64"/>
      <c r="F176" s="64"/>
    </row>
    <row r="177" spans="1:6" s="25" customFormat="1" ht="12.75" hidden="1" x14ac:dyDescent="0.25">
      <c r="A177" s="50"/>
      <c r="B177" s="50"/>
      <c r="C177" s="23" t="s">
        <v>76</v>
      </c>
      <c r="D177" s="64"/>
      <c r="E177" s="64"/>
      <c r="F177" s="64"/>
    </row>
    <row r="178" spans="1:6" s="25" customFormat="1" ht="29.45" hidden="1" customHeight="1" x14ac:dyDescent="0.25">
      <c r="A178" s="50"/>
      <c r="B178" s="132" t="s">
        <v>86</v>
      </c>
      <c r="C178" s="133"/>
      <c r="D178" s="63">
        <f t="shared" ref="D178" si="117">D179+D180+D181</f>
        <v>0</v>
      </c>
      <c r="E178" s="63">
        <f t="shared" ref="E178" si="118">E179+E180+E181</f>
        <v>0</v>
      </c>
      <c r="F178" s="63">
        <f t="shared" ref="F178" si="119">F179+F180+F181</f>
        <v>0</v>
      </c>
    </row>
    <row r="179" spans="1:6" s="25" customFormat="1" ht="12.75" hidden="1" x14ac:dyDescent="0.25">
      <c r="A179" s="50"/>
      <c r="B179" s="50"/>
      <c r="C179" s="23" t="s">
        <v>75</v>
      </c>
      <c r="D179" s="64"/>
      <c r="E179" s="64"/>
      <c r="F179" s="64"/>
    </row>
    <row r="180" spans="1:6" s="25" customFormat="1" ht="12.75" hidden="1" x14ac:dyDescent="0.25">
      <c r="A180" s="50"/>
      <c r="B180" s="50"/>
      <c r="C180" s="23" t="s">
        <v>73</v>
      </c>
      <c r="D180" s="64"/>
      <c r="E180" s="64"/>
      <c r="F180" s="64"/>
    </row>
    <row r="181" spans="1:6" s="25" customFormat="1" ht="12.75" hidden="1" x14ac:dyDescent="0.25">
      <c r="A181" s="50"/>
      <c r="B181" s="50"/>
      <c r="C181" s="23" t="s">
        <v>76</v>
      </c>
      <c r="D181" s="64"/>
      <c r="E181" s="64"/>
      <c r="F181" s="64"/>
    </row>
    <row r="182" spans="1:6" s="25" customFormat="1" ht="28.15" hidden="1" customHeight="1" x14ac:dyDescent="0.25">
      <c r="A182" s="50"/>
      <c r="B182" s="132" t="s">
        <v>87</v>
      </c>
      <c r="C182" s="133"/>
      <c r="D182" s="63">
        <f t="shared" ref="D182" si="120">D183+D184+D185</f>
        <v>0</v>
      </c>
      <c r="E182" s="63">
        <f t="shared" ref="E182" si="121">E183+E184+E185</f>
        <v>0</v>
      </c>
      <c r="F182" s="63">
        <f t="shared" ref="F182" si="122">F183+F184+F185</f>
        <v>0</v>
      </c>
    </row>
    <row r="183" spans="1:6" s="25" customFormat="1" ht="12.75" hidden="1" x14ac:dyDescent="0.25">
      <c r="A183" s="50"/>
      <c r="B183" s="50"/>
      <c r="C183" s="23" t="s">
        <v>75</v>
      </c>
      <c r="D183" s="64"/>
      <c r="E183" s="64"/>
      <c r="F183" s="64"/>
    </row>
    <row r="184" spans="1:6" s="25" customFormat="1" ht="12.75" hidden="1" x14ac:dyDescent="0.25">
      <c r="A184" s="50"/>
      <c r="B184" s="50"/>
      <c r="C184" s="23" t="s">
        <v>73</v>
      </c>
      <c r="D184" s="64"/>
      <c r="E184" s="64"/>
      <c r="F184" s="64"/>
    </row>
    <row r="185" spans="1:6" s="25" customFormat="1" ht="12.75" hidden="1" x14ac:dyDescent="0.25">
      <c r="A185" s="50"/>
      <c r="B185" s="50"/>
      <c r="C185" s="23" t="s">
        <v>76</v>
      </c>
      <c r="D185" s="64"/>
      <c r="E185" s="64"/>
      <c r="F185" s="64"/>
    </row>
    <row r="186" spans="1:6" s="25" customFormat="1" ht="28.15" hidden="1" customHeight="1" x14ac:dyDescent="0.25">
      <c r="A186" s="50"/>
      <c r="B186" s="132" t="s">
        <v>88</v>
      </c>
      <c r="C186" s="133"/>
      <c r="D186" s="63">
        <f t="shared" ref="D186" si="123">D187+D188+D189</f>
        <v>0</v>
      </c>
      <c r="E186" s="63">
        <f t="shared" ref="E186" si="124">E187+E188+E189</f>
        <v>0</v>
      </c>
      <c r="F186" s="63">
        <f t="shared" ref="F186" si="125">F187+F188+F189</f>
        <v>0</v>
      </c>
    </row>
    <row r="187" spans="1:6" s="25" customFormat="1" ht="12.75" hidden="1" x14ac:dyDescent="0.25">
      <c r="A187" s="50"/>
      <c r="B187" s="50"/>
      <c r="C187" s="23" t="s">
        <v>75</v>
      </c>
      <c r="D187" s="64"/>
      <c r="E187" s="64"/>
      <c r="F187" s="64"/>
    </row>
    <row r="188" spans="1:6" s="25" customFormat="1" ht="12.75" hidden="1" x14ac:dyDescent="0.25">
      <c r="A188" s="50"/>
      <c r="B188" s="50"/>
      <c r="C188" s="23" t="s">
        <v>73</v>
      </c>
      <c r="D188" s="64"/>
      <c r="E188" s="64"/>
      <c r="F188" s="64"/>
    </row>
    <row r="189" spans="1:6" s="25" customFormat="1" ht="12.75" hidden="1" x14ac:dyDescent="0.25">
      <c r="A189" s="50"/>
      <c r="B189" s="50"/>
      <c r="C189" s="23" t="s">
        <v>76</v>
      </c>
      <c r="D189" s="64"/>
      <c r="E189" s="64"/>
      <c r="F189" s="64"/>
    </row>
    <row r="190" spans="1:6" s="32" customFormat="1" ht="25.15" hidden="1" customHeight="1" x14ac:dyDescent="0.25">
      <c r="A190" s="50"/>
      <c r="B190" s="132" t="s">
        <v>89</v>
      </c>
      <c r="C190" s="133"/>
      <c r="D190" s="63">
        <f t="shared" ref="D190" si="126">D191+D192</f>
        <v>0</v>
      </c>
      <c r="E190" s="63">
        <f t="shared" ref="E190" si="127">E191+E192</f>
        <v>0</v>
      </c>
      <c r="F190" s="63">
        <f t="shared" ref="F190" si="128">F191+F192</f>
        <v>0</v>
      </c>
    </row>
    <row r="191" spans="1:6" s="32" customFormat="1" ht="12.75" hidden="1" x14ac:dyDescent="0.25">
      <c r="A191" s="50"/>
      <c r="B191" s="50"/>
      <c r="C191" s="23" t="s">
        <v>75</v>
      </c>
      <c r="D191" s="64"/>
      <c r="E191" s="64"/>
      <c r="F191" s="64"/>
    </row>
    <row r="192" spans="1:6" s="32" customFormat="1" ht="12.75" hidden="1" x14ac:dyDescent="0.25">
      <c r="A192" s="50"/>
      <c r="B192" s="50"/>
      <c r="C192" s="23" t="s">
        <v>73</v>
      </c>
      <c r="D192" s="64"/>
      <c r="E192" s="64"/>
      <c r="F192" s="64"/>
    </row>
    <row r="193" spans="1:6" s="32" customFormat="1" ht="27" hidden="1" customHeight="1" x14ac:dyDescent="0.25">
      <c r="A193" s="50"/>
      <c r="B193" s="132" t="s">
        <v>90</v>
      </c>
      <c r="C193" s="133"/>
      <c r="D193" s="63">
        <f t="shared" ref="D193" si="129">D194+D195+D196</f>
        <v>0</v>
      </c>
      <c r="E193" s="63">
        <f t="shared" ref="E193" si="130">E194+E195+E196</f>
        <v>0</v>
      </c>
      <c r="F193" s="63">
        <f t="shared" ref="F193" si="131">F194+F195+F196</f>
        <v>0</v>
      </c>
    </row>
    <row r="194" spans="1:6" s="32" customFormat="1" ht="12.75" hidden="1" x14ac:dyDescent="0.25">
      <c r="A194" s="50"/>
      <c r="B194" s="50"/>
      <c r="C194" s="23" t="s">
        <v>75</v>
      </c>
      <c r="D194" s="64"/>
      <c r="E194" s="64"/>
      <c r="F194" s="64"/>
    </row>
    <row r="195" spans="1:6" s="32" customFormat="1" ht="12.75" hidden="1" x14ac:dyDescent="0.25">
      <c r="A195" s="50"/>
      <c r="B195" s="50"/>
      <c r="C195" s="23" t="s">
        <v>73</v>
      </c>
      <c r="D195" s="64"/>
      <c r="E195" s="64"/>
      <c r="F195" s="64"/>
    </row>
    <row r="196" spans="1:6" s="32" customFormat="1" ht="12.75" hidden="1" x14ac:dyDescent="0.25">
      <c r="A196" s="50"/>
      <c r="B196" s="50"/>
      <c r="C196" s="23" t="s">
        <v>76</v>
      </c>
      <c r="D196" s="64"/>
      <c r="E196" s="64"/>
      <c r="F196" s="64"/>
    </row>
    <row r="197" spans="1:6" s="9" customFormat="1" ht="28.5" customHeight="1" x14ac:dyDescent="0.2">
      <c r="A197" s="136" t="s">
        <v>124</v>
      </c>
      <c r="B197" s="136"/>
      <c r="C197" s="136"/>
      <c r="D197" s="136"/>
      <c r="E197" s="136"/>
      <c r="F197" s="136"/>
    </row>
    <row r="198" spans="1:6" s="9" customFormat="1" ht="15.75" customHeight="1" x14ac:dyDescent="0.2">
      <c r="A198" s="129" t="s">
        <v>153</v>
      </c>
      <c r="B198" s="134"/>
      <c r="C198" s="134"/>
      <c r="D198" s="117">
        <f>D199+D388+D448</f>
        <v>22320000</v>
      </c>
      <c r="E198" s="117">
        <f>E199+E388+E448</f>
        <v>24320000</v>
      </c>
      <c r="F198" s="117">
        <f>F199+F388+F448</f>
        <v>2000000</v>
      </c>
    </row>
    <row r="199" spans="1:6" s="9" customFormat="1" ht="35.450000000000003" customHeight="1" x14ac:dyDescent="0.2">
      <c r="A199" s="152" t="s">
        <v>164</v>
      </c>
      <c r="B199" s="153"/>
      <c r="C199" s="153"/>
      <c r="D199" s="118">
        <f>D200+D256</f>
        <v>14750000</v>
      </c>
      <c r="E199" s="118">
        <f>E200+E256</f>
        <v>14750000</v>
      </c>
      <c r="F199" s="118">
        <f>F200+F256</f>
        <v>0</v>
      </c>
    </row>
    <row r="200" spans="1:6" s="51" customFormat="1" ht="18" x14ac:dyDescent="0.25">
      <c r="A200" s="129" t="s">
        <v>160</v>
      </c>
      <c r="B200" s="125"/>
      <c r="C200" s="125"/>
      <c r="D200" s="8">
        <f>D212+D241+D248+D237</f>
        <v>14750000</v>
      </c>
      <c r="E200" s="8">
        <f>E212+E241+E248+E237</f>
        <v>14750000</v>
      </c>
      <c r="F200" s="8">
        <f>F212+F241+F248+F237</f>
        <v>0</v>
      </c>
    </row>
    <row r="201" spans="1:6" s="9" customFormat="1" ht="18.600000000000001" hidden="1" customHeight="1" x14ac:dyDescent="0.2">
      <c r="A201" s="13" t="s">
        <v>6</v>
      </c>
      <c r="B201" s="19"/>
      <c r="C201" s="20"/>
      <c r="D201" s="59">
        <f t="shared" ref="D201" si="132">D202+D210</f>
        <v>0</v>
      </c>
      <c r="E201" s="59">
        <f t="shared" ref="E201" si="133">E202+E210</f>
        <v>0</v>
      </c>
      <c r="F201" s="59">
        <f t="shared" ref="F201" si="134">F202+F210</f>
        <v>0</v>
      </c>
    </row>
    <row r="202" spans="1:6" s="9" customFormat="1" ht="18.600000000000001" hidden="1" customHeight="1" x14ac:dyDescent="0.2">
      <c r="A202" s="13" t="s">
        <v>7</v>
      </c>
      <c r="B202" s="16"/>
      <c r="C202" s="20"/>
      <c r="D202" s="59">
        <f t="shared" ref="D202" si="135">D203+D205+D208+D209</f>
        <v>0</v>
      </c>
      <c r="E202" s="59">
        <f t="shared" ref="E202" si="136">E203+E205+E208+E209</f>
        <v>0</v>
      </c>
      <c r="F202" s="59">
        <f t="shared" ref="F202" si="137">F203+F205+F208+F209</f>
        <v>0</v>
      </c>
    </row>
    <row r="203" spans="1:6" s="9" customFormat="1" ht="16.899999999999999" hidden="1" customHeight="1" x14ac:dyDescent="0.2">
      <c r="A203" s="21"/>
      <c r="B203" s="15" t="s">
        <v>8</v>
      </c>
      <c r="C203" s="16"/>
      <c r="D203" s="59">
        <f t="shared" ref="D203:F203" si="138">D204</f>
        <v>0</v>
      </c>
      <c r="E203" s="59">
        <f t="shared" si="138"/>
        <v>0</v>
      </c>
      <c r="F203" s="59">
        <f t="shared" si="138"/>
        <v>0</v>
      </c>
    </row>
    <row r="204" spans="1:6" s="25" customFormat="1" ht="18" hidden="1" customHeight="1" x14ac:dyDescent="0.2">
      <c r="A204" s="22"/>
      <c r="B204" s="23"/>
      <c r="C204" s="24" t="s">
        <v>9</v>
      </c>
      <c r="D204" s="60"/>
      <c r="E204" s="60"/>
      <c r="F204" s="60"/>
    </row>
    <row r="205" spans="1:6" s="9" customFormat="1" ht="13.9" hidden="1" customHeight="1" x14ac:dyDescent="0.2">
      <c r="A205" s="21"/>
      <c r="B205" s="15" t="s">
        <v>10</v>
      </c>
      <c r="C205" s="16"/>
      <c r="D205" s="62">
        <f t="shared" ref="D205" si="139">D206+D207</f>
        <v>0</v>
      </c>
      <c r="E205" s="62">
        <f t="shared" ref="E205" si="140">E206+E207</f>
        <v>0</v>
      </c>
      <c r="F205" s="62">
        <f t="shared" ref="F205" si="141">F206+F207</f>
        <v>0</v>
      </c>
    </row>
    <row r="206" spans="1:6" s="9" customFormat="1" ht="19.149999999999999" hidden="1" customHeight="1" x14ac:dyDescent="0.2">
      <c r="A206" s="21"/>
      <c r="B206" s="15"/>
      <c r="C206" s="16" t="s">
        <v>11</v>
      </c>
      <c r="D206" s="60"/>
      <c r="E206" s="60"/>
      <c r="F206" s="60"/>
    </row>
    <row r="207" spans="1:6" s="28" customFormat="1" ht="26.25" hidden="1" customHeight="1" x14ac:dyDescent="0.25">
      <c r="A207" s="26"/>
      <c r="B207" s="23"/>
      <c r="C207" s="27" t="s">
        <v>12</v>
      </c>
      <c r="D207" s="61"/>
      <c r="E207" s="61"/>
      <c r="F207" s="61"/>
    </row>
    <row r="208" spans="1:6" s="9" customFormat="1" ht="15.6" hidden="1" customHeight="1" x14ac:dyDescent="0.2">
      <c r="A208" s="17"/>
      <c r="B208" s="15" t="s">
        <v>13</v>
      </c>
      <c r="C208" s="16"/>
      <c r="D208" s="60"/>
      <c r="E208" s="60"/>
      <c r="F208" s="60"/>
    </row>
    <row r="209" spans="1:6" s="9" customFormat="1" ht="15.6" hidden="1" customHeight="1" x14ac:dyDescent="0.2">
      <c r="A209" s="17"/>
      <c r="B209" s="15" t="s">
        <v>14</v>
      </c>
      <c r="C209" s="16"/>
      <c r="D209" s="60"/>
      <c r="E209" s="60"/>
      <c r="F209" s="60"/>
    </row>
    <row r="210" spans="1:6" s="9" customFormat="1" ht="18.600000000000001" hidden="1" customHeight="1" x14ac:dyDescent="0.2">
      <c r="A210" s="17" t="s">
        <v>15</v>
      </c>
      <c r="B210" s="15"/>
      <c r="C210" s="16"/>
      <c r="D210" s="59">
        <f t="shared" ref="D210:F210" si="142">D211</f>
        <v>0</v>
      </c>
      <c r="E210" s="59">
        <f t="shared" si="142"/>
        <v>0</v>
      </c>
      <c r="F210" s="59">
        <f t="shared" si="142"/>
        <v>0</v>
      </c>
    </row>
    <row r="211" spans="1:6" s="9" customFormat="1" ht="14.25" hidden="1" customHeight="1" x14ac:dyDescent="0.2">
      <c r="A211" s="17"/>
      <c r="B211" s="15" t="s">
        <v>16</v>
      </c>
      <c r="C211" s="16"/>
      <c r="D211" s="60"/>
      <c r="E211" s="60"/>
      <c r="F211" s="60"/>
    </row>
    <row r="212" spans="1:6" s="9" customFormat="1" x14ac:dyDescent="0.2">
      <c r="A212" s="126" t="s">
        <v>161</v>
      </c>
      <c r="B212" s="126"/>
      <c r="C212" s="126"/>
      <c r="D212" s="59">
        <f t="shared" ref="D212:F212" si="143">D213</f>
        <v>350000</v>
      </c>
      <c r="E212" s="59">
        <f t="shared" si="143"/>
        <v>350000</v>
      </c>
      <c r="F212" s="59">
        <f t="shared" si="143"/>
        <v>0</v>
      </c>
    </row>
    <row r="213" spans="1:6" s="9" customFormat="1" x14ac:dyDescent="0.2">
      <c r="A213" s="126" t="s">
        <v>156</v>
      </c>
      <c r="B213" s="126"/>
      <c r="C213" s="126"/>
      <c r="D213" s="59">
        <f t="shared" ref="D213" si="144">SUM(D214:D227)</f>
        <v>350000</v>
      </c>
      <c r="E213" s="59">
        <f t="shared" ref="E213" si="145">SUM(E214:E227)</f>
        <v>350000</v>
      </c>
      <c r="F213" s="59">
        <f t="shared" ref="F213" si="146">SUM(F214:F227)</f>
        <v>0</v>
      </c>
    </row>
    <row r="214" spans="1:6" s="9" customFormat="1" ht="18.600000000000001" hidden="1" customHeight="1" x14ac:dyDescent="0.2">
      <c r="A214" s="21"/>
      <c r="B214" s="15" t="s">
        <v>17</v>
      </c>
      <c r="C214" s="16"/>
      <c r="D214" s="60"/>
      <c r="E214" s="60"/>
      <c r="F214" s="60"/>
    </row>
    <row r="215" spans="1:6" s="9" customFormat="1" ht="18.600000000000001" hidden="1" customHeight="1" x14ac:dyDescent="0.2">
      <c r="A215" s="21"/>
      <c r="B215" s="15" t="s">
        <v>18</v>
      </c>
      <c r="C215" s="16"/>
      <c r="D215" s="60"/>
      <c r="E215" s="60"/>
      <c r="F215" s="60"/>
    </row>
    <row r="216" spans="1:6" s="9" customFormat="1" ht="18" hidden="1" customHeight="1" x14ac:dyDescent="0.2">
      <c r="A216" s="21"/>
      <c r="B216" s="127" t="s">
        <v>19</v>
      </c>
      <c r="C216" s="127"/>
      <c r="D216" s="60"/>
      <c r="E216" s="60"/>
      <c r="F216" s="60"/>
    </row>
    <row r="217" spans="1:6" s="9" customFormat="1" ht="18.600000000000001" hidden="1" customHeight="1" x14ac:dyDescent="0.2">
      <c r="A217" s="21"/>
      <c r="B217" s="15" t="s">
        <v>20</v>
      </c>
      <c r="C217" s="16"/>
      <c r="D217" s="61"/>
      <c r="E217" s="61"/>
      <c r="F217" s="61"/>
    </row>
    <row r="218" spans="1:6" s="9" customFormat="1" ht="18.600000000000001" hidden="1" customHeight="1" x14ac:dyDescent="0.2">
      <c r="A218" s="29"/>
      <c r="B218" s="15" t="s">
        <v>21</v>
      </c>
      <c r="C218" s="16"/>
      <c r="D218" s="60"/>
      <c r="E218" s="60"/>
      <c r="F218" s="60"/>
    </row>
    <row r="219" spans="1:6" s="9" customFormat="1" ht="32.25" hidden="1" customHeight="1" x14ac:dyDescent="0.2">
      <c r="A219" s="30"/>
      <c r="B219" s="122" t="s">
        <v>22</v>
      </c>
      <c r="C219" s="122"/>
      <c r="D219" s="60"/>
      <c r="E219" s="60"/>
      <c r="F219" s="60"/>
    </row>
    <row r="220" spans="1:6" s="9" customFormat="1" ht="27.6" hidden="1" customHeight="1" x14ac:dyDescent="0.2">
      <c r="A220" s="30"/>
      <c r="B220" s="123" t="s">
        <v>23</v>
      </c>
      <c r="C220" s="123"/>
      <c r="D220" s="60"/>
      <c r="E220" s="60"/>
      <c r="F220" s="60"/>
    </row>
    <row r="221" spans="1:6" s="9" customFormat="1" ht="26.45" customHeight="1" x14ac:dyDescent="0.2">
      <c r="A221" s="30"/>
      <c r="B221" s="122" t="s">
        <v>24</v>
      </c>
      <c r="C221" s="122"/>
      <c r="D221" s="60">
        <v>200000</v>
      </c>
      <c r="E221" s="60">
        <v>200000</v>
      </c>
      <c r="F221" s="60">
        <f>D221-E221</f>
        <v>0</v>
      </c>
    </row>
    <row r="222" spans="1:6" s="9" customFormat="1" ht="18.600000000000001" hidden="1" customHeight="1" x14ac:dyDescent="0.2">
      <c r="A222" s="30"/>
      <c r="B222" s="121" t="s">
        <v>25</v>
      </c>
      <c r="C222" s="121"/>
      <c r="D222" s="60"/>
      <c r="E222" s="60"/>
      <c r="F222" s="60">
        <f t="shared" ref="F222:F227" si="147">D222-E222</f>
        <v>0</v>
      </c>
    </row>
    <row r="223" spans="1:6" s="9" customFormat="1" ht="27.6" hidden="1" customHeight="1" x14ac:dyDescent="0.2">
      <c r="A223" s="30"/>
      <c r="B223" s="122" t="s">
        <v>26</v>
      </c>
      <c r="C223" s="122"/>
      <c r="D223" s="60"/>
      <c r="E223" s="60"/>
      <c r="F223" s="60">
        <f t="shared" si="147"/>
        <v>0</v>
      </c>
    </row>
    <row r="224" spans="1:6" s="9" customFormat="1" ht="30" hidden="1" customHeight="1" x14ac:dyDescent="0.2">
      <c r="A224" s="30"/>
      <c r="B224" s="123" t="s">
        <v>27</v>
      </c>
      <c r="C224" s="123"/>
      <c r="D224" s="60"/>
      <c r="E224" s="60"/>
      <c r="F224" s="60">
        <f t="shared" si="147"/>
        <v>0</v>
      </c>
    </row>
    <row r="225" spans="1:6" s="9" customFormat="1" ht="28.15" hidden="1" customHeight="1" x14ac:dyDescent="0.2">
      <c r="A225" s="30"/>
      <c r="B225" s="123" t="s">
        <v>28</v>
      </c>
      <c r="C225" s="123"/>
      <c r="D225" s="60"/>
      <c r="E225" s="60"/>
      <c r="F225" s="60">
        <f t="shared" si="147"/>
        <v>0</v>
      </c>
    </row>
    <row r="226" spans="1:6" s="9" customFormat="1" ht="18.600000000000001" hidden="1" customHeight="1" x14ac:dyDescent="0.2">
      <c r="A226" s="30"/>
      <c r="B226" s="15" t="s">
        <v>29</v>
      </c>
      <c r="C226" s="16"/>
      <c r="D226" s="60"/>
      <c r="E226" s="60"/>
      <c r="F226" s="60">
        <f t="shared" si="147"/>
        <v>0</v>
      </c>
    </row>
    <row r="227" spans="1:6" s="9" customFormat="1" ht="18.600000000000001" customHeight="1" x14ac:dyDescent="0.2">
      <c r="A227" s="29"/>
      <c r="B227" s="15" t="s">
        <v>30</v>
      </c>
      <c r="C227" s="16"/>
      <c r="D227" s="60">
        <v>150000</v>
      </c>
      <c r="E227" s="60">
        <v>150000</v>
      </c>
      <c r="F227" s="60">
        <f t="shared" si="147"/>
        <v>0</v>
      </c>
    </row>
    <row r="228" spans="1:6" s="9" customFormat="1" ht="15" hidden="1" customHeight="1" x14ac:dyDescent="0.2">
      <c r="A228" s="21" t="s">
        <v>31</v>
      </c>
      <c r="B228" s="16"/>
      <c r="C228" s="31"/>
      <c r="D228" s="59"/>
      <c r="E228" s="59"/>
      <c r="F228" s="59"/>
    </row>
    <row r="229" spans="1:6" s="9" customFormat="1" ht="14.45" hidden="1" customHeight="1" x14ac:dyDescent="0.2">
      <c r="A229" s="29"/>
      <c r="B229" s="19" t="s">
        <v>32</v>
      </c>
      <c r="C229" s="16"/>
      <c r="D229" s="61"/>
      <c r="E229" s="61"/>
      <c r="F229" s="61"/>
    </row>
    <row r="230" spans="1:6" s="9" customFormat="1" ht="18.600000000000001" hidden="1" customHeight="1" x14ac:dyDescent="0.2">
      <c r="A230" s="21" t="s">
        <v>33</v>
      </c>
      <c r="B230" s="16"/>
      <c r="C230" s="19"/>
      <c r="D230" s="59"/>
      <c r="E230" s="59"/>
      <c r="F230" s="59"/>
    </row>
    <row r="231" spans="1:6" s="9" customFormat="1" ht="16.5" hidden="1" customHeight="1" x14ac:dyDescent="0.2">
      <c r="A231" s="21"/>
      <c r="B231" s="19" t="s">
        <v>34</v>
      </c>
      <c r="C231" s="16"/>
      <c r="D231" s="61"/>
      <c r="E231" s="61"/>
      <c r="F231" s="61"/>
    </row>
    <row r="232" spans="1:6" s="9" customFormat="1" ht="12.6" hidden="1" customHeight="1" x14ac:dyDescent="0.2">
      <c r="A232" s="21" t="s">
        <v>91</v>
      </c>
      <c r="B232" s="16"/>
      <c r="C232" s="19"/>
      <c r="D232" s="59"/>
      <c r="E232" s="59"/>
      <c r="F232" s="59"/>
    </row>
    <row r="233" spans="1:6" s="9" customFormat="1" hidden="1" x14ac:dyDescent="0.2">
      <c r="A233" s="21"/>
      <c r="B233" s="16" t="s">
        <v>35</v>
      </c>
      <c r="C233" s="19"/>
      <c r="D233" s="61"/>
      <c r="E233" s="61"/>
      <c r="F233" s="61"/>
    </row>
    <row r="234" spans="1:6" s="32" customFormat="1" ht="12.75" hidden="1" x14ac:dyDescent="0.25">
      <c r="A234" s="22"/>
      <c r="B234" s="124" t="s">
        <v>92</v>
      </c>
      <c r="C234" s="125"/>
      <c r="D234" s="59"/>
      <c r="E234" s="59"/>
      <c r="F234" s="59"/>
    </row>
    <row r="235" spans="1:6" s="32" customFormat="1" ht="33" hidden="1" customHeight="1" x14ac:dyDescent="0.25">
      <c r="A235" s="22"/>
      <c r="B235" s="33"/>
      <c r="C235" s="33" t="s">
        <v>37</v>
      </c>
      <c r="D235" s="61"/>
      <c r="E235" s="61"/>
      <c r="F235" s="61"/>
    </row>
    <row r="236" spans="1:6" s="9" customFormat="1" ht="15" hidden="1" customHeight="1" x14ac:dyDescent="0.2">
      <c r="A236" s="21"/>
      <c r="B236" s="15" t="s">
        <v>38</v>
      </c>
      <c r="C236" s="16"/>
      <c r="D236" s="60"/>
      <c r="E236" s="60"/>
      <c r="F236" s="60"/>
    </row>
    <row r="237" spans="1:6" s="9" customFormat="1" ht="27" customHeight="1" x14ac:dyDescent="0.2">
      <c r="A237" s="126" t="s">
        <v>93</v>
      </c>
      <c r="B237" s="126"/>
      <c r="C237" s="126"/>
      <c r="D237" s="59">
        <f t="shared" ref="D237" si="148">D239+D240+D238</f>
        <v>0</v>
      </c>
      <c r="E237" s="59">
        <f t="shared" ref="E237" si="149">E239+E240+E238</f>
        <v>0</v>
      </c>
      <c r="F237" s="59">
        <f t="shared" ref="F237" si="150">F239+F240+F238</f>
        <v>0</v>
      </c>
    </row>
    <row r="238" spans="1:6" s="9" customFormat="1" ht="18.600000000000001" hidden="1" customHeight="1" x14ac:dyDescent="0.2">
      <c r="A238" s="13"/>
      <c r="B238" s="15" t="s">
        <v>39</v>
      </c>
      <c r="C238" s="16"/>
      <c r="D238" s="61"/>
      <c r="E238" s="61"/>
      <c r="F238" s="61"/>
    </row>
    <row r="239" spans="1:6" s="9" customFormat="1" ht="25.5" customHeight="1" x14ac:dyDescent="0.2">
      <c r="A239" s="13"/>
      <c r="B239" s="123" t="s">
        <v>94</v>
      </c>
      <c r="C239" s="123"/>
      <c r="D239" s="60"/>
      <c r="E239" s="60"/>
      <c r="F239" s="60">
        <f>D239-E239</f>
        <v>0</v>
      </c>
    </row>
    <row r="240" spans="1:6" s="9" customFormat="1" ht="18.600000000000001" hidden="1" customHeight="1" x14ac:dyDescent="0.2">
      <c r="A240" s="13"/>
      <c r="B240" s="15" t="s">
        <v>41</v>
      </c>
      <c r="C240" s="16"/>
      <c r="D240" s="60"/>
      <c r="E240" s="60"/>
      <c r="F240" s="60"/>
    </row>
    <row r="241" spans="1:6" s="25" customFormat="1" ht="13.9" hidden="1" customHeight="1" x14ac:dyDescent="0.25">
      <c r="A241" s="22" t="s">
        <v>46</v>
      </c>
      <c r="B241" s="36"/>
      <c r="C241" s="37"/>
      <c r="D241" s="63"/>
      <c r="E241" s="63"/>
      <c r="F241" s="63"/>
    </row>
    <row r="242" spans="1:6" s="28" customFormat="1" ht="22.15" hidden="1" customHeight="1" x14ac:dyDescent="0.25">
      <c r="A242" s="130" t="s">
        <v>95</v>
      </c>
      <c r="B242" s="130"/>
      <c r="C242" s="130"/>
      <c r="D242" s="63"/>
      <c r="E242" s="63"/>
      <c r="F242" s="63"/>
    </row>
    <row r="243" spans="1:6" s="28" customFormat="1" ht="30.75" hidden="1" customHeight="1" x14ac:dyDescent="0.25">
      <c r="A243" s="38"/>
      <c r="B243" s="131" t="s">
        <v>96</v>
      </c>
      <c r="C243" s="131"/>
      <c r="D243" s="63"/>
      <c r="E243" s="63"/>
      <c r="F243" s="63"/>
    </row>
    <row r="244" spans="1:6" s="28" customFormat="1" ht="30.75" hidden="1" customHeight="1" x14ac:dyDescent="0.2">
      <c r="A244" s="38"/>
      <c r="B244" s="39"/>
      <c r="C244" s="40" t="s">
        <v>47</v>
      </c>
      <c r="D244" s="60"/>
      <c r="E244" s="60"/>
      <c r="F244" s="60"/>
    </row>
    <row r="245" spans="1:6" s="25" customFormat="1" ht="18" hidden="1" customHeight="1" x14ac:dyDescent="0.25">
      <c r="A245" s="22" t="s">
        <v>50</v>
      </c>
      <c r="B245" s="40"/>
      <c r="C245" s="40"/>
      <c r="D245" s="59"/>
      <c r="E245" s="59"/>
      <c r="F245" s="59"/>
    </row>
    <row r="246" spans="1:6" s="28" customFormat="1" ht="29.25" hidden="1" customHeight="1" x14ac:dyDescent="0.25">
      <c r="A246" s="22"/>
      <c r="B246" s="122" t="s">
        <v>51</v>
      </c>
      <c r="C246" s="122"/>
      <c r="D246" s="61"/>
      <c r="E246" s="61"/>
      <c r="F246" s="61"/>
    </row>
    <row r="247" spans="1:6" s="28" customFormat="1" ht="23.45" hidden="1" customHeight="1" x14ac:dyDescent="0.2">
      <c r="A247" s="22"/>
      <c r="B247" s="122" t="s">
        <v>52</v>
      </c>
      <c r="C247" s="125"/>
      <c r="D247" s="60"/>
      <c r="E247" s="60"/>
      <c r="F247" s="60"/>
    </row>
    <row r="248" spans="1:6" s="9" customFormat="1" ht="15.6" customHeight="1" x14ac:dyDescent="0.2">
      <c r="A248" s="17" t="s">
        <v>162</v>
      </c>
      <c r="B248" s="19"/>
      <c r="C248" s="19"/>
      <c r="D248" s="63">
        <f t="shared" ref="D248" si="151">D252</f>
        <v>14400000</v>
      </c>
      <c r="E248" s="63">
        <f t="shared" ref="E248:F248" si="152">E252</f>
        <v>14400000</v>
      </c>
      <c r="F248" s="63">
        <f t="shared" si="152"/>
        <v>0</v>
      </c>
    </row>
    <row r="249" spans="1:6" s="9" customFormat="1" ht="18.600000000000001" hidden="1" customHeight="1" x14ac:dyDescent="0.2">
      <c r="A249" s="17" t="s">
        <v>97</v>
      </c>
      <c r="B249" s="19"/>
      <c r="C249" s="19"/>
      <c r="D249" s="63"/>
      <c r="E249" s="63"/>
      <c r="F249" s="63"/>
    </row>
    <row r="250" spans="1:6" s="9" customFormat="1" ht="18.600000000000001" hidden="1" customHeight="1" x14ac:dyDescent="0.2">
      <c r="A250" s="17"/>
      <c r="B250" s="19" t="s">
        <v>55</v>
      </c>
      <c r="C250" s="19"/>
      <c r="D250" s="60"/>
      <c r="E250" s="60"/>
      <c r="F250" s="60"/>
    </row>
    <row r="251" spans="1:6" s="9" customFormat="1" ht="45.6" hidden="1" customHeight="1" x14ac:dyDescent="0.2">
      <c r="A251" s="17"/>
      <c r="B251" s="128" t="s">
        <v>98</v>
      </c>
      <c r="C251" s="128"/>
      <c r="D251" s="61"/>
      <c r="E251" s="61"/>
      <c r="F251" s="61"/>
    </row>
    <row r="252" spans="1:6" s="9" customFormat="1" x14ac:dyDescent="0.2">
      <c r="A252" s="17"/>
      <c r="B252" s="15" t="s">
        <v>59</v>
      </c>
      <c r="C252" s="16"/>
      <c r="D252" s="60">
        <v>14400000</v>
      </c>
      <c r="E252" s="60">
        <v>14400000</v>
      </c>
      <c r="F252" s="60">
        <f>D252-E252</f>
        <v>0</v>
      </c>
    </row>
    <row r="253" spans="1:6" s="9" customFormat="1" ht="39" hidden="1" customHeight="1" x14ac:dyDescent="0.2">
      <c r="A253" s="17"/>
      <c r="B253" s="123" t="s">
        <v>60</v>
      </c>
      <c r="C253" s="123"/>
      <c r="D253" s="61"/>
      <c r="E253" s="61"/>
      <c r="F253" s="61"/>
    </row>
    <row r="254" spans="1:6" s="9" customFormat="1" ht="18" hidden="1" customHeight="1" x14ac:dyDescent="0.2">
      <c r="A254" s="17"/>
      <c r="B254" s="123" t="s">
        <v>62</v>
      </c>
      <c r="C254" s="123"/>
      <c r="D254" s="60"/>
      <c r="E254" s="60"/>
      <c r="F254" s="60"/>
    </row>
    <row r="255" spans="1:6" s="9" customFormat="1" ht="30.6" hidden="1" customHeight="1" x14ac:dyDescent="0.2">
      <c r="A255" s="17"/>
      <c r="B255" s="122" t="s">
        <v>72</v>
      </c>
      <c r="C255" s="125"/>
      <c r="D255" s="61"/>
      <c r="E255" s="61"/>
      <c r="F255" s="61"/>
    </row>
    <row r="256" spans="1:6" s="51" customFormat="1" ht="18" x14ac:dyDescent="0.25">
      <c r="A256" s="129" t="s">
        <v>159</v>
      </c>
      <c r="B256" s="125"/>
      <c r="C256" s="125"/>
      <c r="D256" s="8">
        <f t="shared" ref="D256" si="153">D278+D263</f>
        <v>0</v>
      </c>
      <c r="E256" s="8">
        <f t="shared" ref="E256:F256" si="154">E278+E263</f>
        <v>0</v>
      </c>
      <c r="F256" s="8">
        <f t="shared" si="154"/>
        <v>0</v>
      </c>
    </row>
    <row r="257" spans="1:6" s="9" customFormat="1" ht="13.9" hidden="1" customHeight="1" x14ac:dyDescent="0.2">
      <c r="A257" s="10" t="s">
        <v>100</v>
      </c>
      <c r="B257" s="11"/>
      <c r="C257" s="12"/>
      <c r="D257" s="59">
        <f t="shared" ref="D257:F258" si="155">D258</f>
        <v>0</v>
      </c>
      <c r="E257" s="59">
        <f t="shared" si="155"/>
        <v>0</v>
      </c>
      <c r="F257" s="59">
        <f t="shared" si="155"/>
        <v>0</v>
      </c>
    </row>
    <row r="258" spans="1:6" s="9" customFormat="1" ht="14.45" hidden="1" customHeight="1" x14ac:dyDescent="0.2">
      <c r="A258" s="17" t="s">
        <v>101</v>
      </c>
      <c r="B258" s="18"/>
      <c r="C258" s="19"/>
      <c r="D258" s="59">
        <f t="shared" si="155"/>
        <v>0</v>
      </c>
      <c r="E258" s="59">
        <f t="shared" si="155"/>
        <v>0</v>
      </c>
      <c r="F258" s="59">
        <f t="shared" si="155"/>
        <v>0</v>
      </c>
    </row>
    <row r="259" spans="1:6" s="9" customFormat="1" ht="18.600000000000001" hidden="1" customHeight="1" x14ac:dyDescent="0.2">
      <c r="A259" s="17" t="s">
        <v>102</v>
      </c>
      <c r="B259" s="19"/>
      <c r="C259" s="19"/>
      <c r="D259" s="59">
        <f t="shared" ref="D259" si="156">D260+D263</f>
        <v>0</v>
      </c>
      <c r="E259" s="59">
        <f t="shared" ref="E259" si="157">E260+E263</f>
        <v>0</v>
      </c>
      <c r="F259" s="59">
        <f t="shared" ref="F259" si="158">F260+F263</f>
        <v>0</v>
      </c>
    </row>
    <row r="260" spans="1:6" s="9" customFormat="1" hidden="1" x14ac:dyDescent="0.2">
      <c r="A260" s="21" t="s">
        <v>103</v>
      </c>
      <c r="B260" s="16"/>
      <c r="C260" s="19"/>
      <c r="D260" s="59">
        <f t="shared" ref="D260:F261" si="159">D261</f>
        <v>0</v>
      </c>
      <c r="E260" s="59">
        <f t="shared" si="159"/>
        <v>0</v>
      </c>
      <c r="F260" s="59">
        <f t="shared" si="159"/>
        <v>0</v>
      </c>
    </row>
    <row r="261" spans="1:6" s="32" customFormat="1" ht="27.6" hidden="1" customHeight="1" x14ac:dyDescent="0.25">
      <c r="A261" s="22"/>
      <c r="B261" s="124" t="s">
        <v>104</v>
      </c>
      <c r="C261" s="125"/>
      <c r="D261" s="63">
        <f t="shared" si="159"/>
        <v>0</v>
      </c>
      <c r="E261" s="63">
        <f t="shared" si="159"/>
        <v>0</v>
      </c>
      <c r="F261" s="63">
        <f t="shared" si="159"/>
        <v>0</v>
      </c>
    </row>
    <row r="262" spans="1:6" s="32" customFormat="1" ht="27" hidden="1" customHeight="1" x14ac:dyDescent="0.25">
      <c r="A262" s="22"/>
      <c r="B262" s="33"/>
      <c r="C262" s="33" t="s">
        <v>36</v>
      </c>
      <c r="D262" s="61"/>
      <c r="E262" s="61"/>
      <c r="F262" s="61"/>
    </row>
    <row r="263" spans="1:6" s="9" customFormat="1" ht="18.600000000000001" hidden="1" customHeight="1" x14ac:dyDescent="0.2">
      <c r="A263" s="13" t="s">
        <v>177</v>
      </c>
      <c r="B263" s="14"/>
      <c r="C263" s="14"/>
      <c r="D263" s="59">
        <f t="shared" ref="D263:F263" si="160">D264</f>
        <v>0</v>
      </c>
      <c r="E263" s="59">
        <f t="shared" si="160"/>
        <v>0</v>
      </c>
      <c r="F263" s="59">
        <f t="shared" si="160"/>
        <v>0</v>
      </c>
    </row>
    <row r="264" spans="1:6" s="9" customFormat="1" ht="16.149999999999999" hidden="1" customHeight="1" x14ac:dyDescent="0.2">
      <c r="A264" s="19"/>
      <c r="B264" s="15" t="s">
        <v>40</v>
      </c>
      <c r="C264" s="15"/>
      <c r="D264" s="60"/>
      <c r="E264" s="60"/>
      <c r="F264" s="60">
        <f>D264-E264</f>
        <v>0</v>
      </c>
    </row>
    <row r="265" spans="1:6" s="9" customFormat="1" ht="18.600000000000001" hidden="1" customHeight="1" x14ac:dyDescent="0.2">
      <c r="A265" s="21" t="s">
        <v>42</v>
      </c>
      <c r="B265" s="34"/>
      <c r="C265" s="35"/>
      <c r="D265" s="59">
        <f t="shared" ref="D265:F265" si="161">D266</f>
        <v>0</v>
      </c>
      <c r="E265" s="59">
        <f t="shared" si="161"/>
        <v>0</v>
      </c>
      <c r="F265" s="59">
        <f t="shared" si="161"/>
        <v>0</v>
      </c>
    </row>
    <row r="266" spans="1:6" s="9" customFormat="1" ht="18.600000000000001" hidden="1" customHeight="1" x14ac:dyDescent="0.2">
      <c r="A266" s="21" t="s">
        <v>43</v>
      </c>
      <c r="B266" s="16"/>
      <c r="C266" s="19"/>
      <c r="D266" s="59">
        <f t="shared" ref="D266" si="162">D267+D268</f>
        <v>0</v>
      </c>
      <c r="E266" s="59">
        <f t="shared" ref="E266" si="163">E267+E268</f>
        <v>0</v>
      </c>
      <c r="F266" s="59">
        <f t="shared" ref="F266" si="164">F267+F268</f>
        <v>0</v>
      </c>
    </row>
    <row r="267" spans="1:6" s="9" customFormat="1" ht="18.600000000000001" hidden="1" customHeight="1" x14ac:dyDescent="0.2">
      <c r="A267" s="21"/>
      <c r="B267" s="19" t="s">
        <v>44</v>
      </c>
      <c r="C267" s="16"/>
      <c r="D267" s="60"/>
      <c r="E267" s="60"/>
      <c r="F267" s="60"/>
    </row>
    <row r="268" spans="1:6" s="9" customFormat="1" ht="18.600000000000001" hidden="1" customHeight="1" x14ac:dyDescent="0.2">
      <c r="A268" s="21"/>
      <c r="B268" s="19" t="s">
        <v>45</v>
      </c>
      <c r="C268" s="16"/>
      <c r="D268" s="60"/>
      <c r="E268" s="60"/>
      <c r="F268" s="60"/>
    </row>
    <row r="269" spans="1:6" s="28" customFormat="1" ht="18" hidden="1" customHeight="1" x14ac:dyDescent="0.25">
      <c r="A269" s="22" t="s">
        <v>106</v>
      </c>
      <c r="B269" s="36"/>
      <c r="C269" s="37"/>
      <c r="D269" s="63">
        <f t="shared" ref="D269:F269" si="165">D270</f>
        <v>0</v>
      </c>
      <c r="E269" s="63">
        <f t="shared" si="165"/>
        <v>0</v>
      </c>
      <c r="F269" s="63">
        <f t="shared" si="165"/>
        <v>0</v>
      </c>
    </row>
    <row r="270" spans="1:6" s="28" customFormat="1" ht="26.25" hidden="1" customHeight="1" x14ac:dyDescent="0.25">
      <c r="A270" s="130" t="s">
        <v>107</v>
      </c>
      <c r="B270" s="130"/>
      <c r="C270" s="130"/>
      <c r="D270" s="63">
        <f t="shared" ref="D270" si="166">D271+D273</f>
        <v>0</v>
      </c>
      <c r="E270" s="63">
        <f t="shared" ref="E270" si="167">E271+E273</f>
        <v>0</v>
      </c>
      <c r="F270" s="63">
        <f t="shared" ref="F270" si="168">F271+F273</f>
        <v>0</v>
      </c>
    </row>
    <row r="271" spans="1:6" s="28" customFormat="1" ht="30.75" hidden="1" customHeight="1" x14ac:dyDescent="0.25">
      <c r="A271" s="38"/>
      <c r="B271" s="131" t="s">
        <v>108</v>
      </c>
      <c r="C271" s="131"/>
      <c r="D271" s="63">
        <f t="shared" ref="D271:F271" si="169">D272</f>
        <v>0</v>
      </c>
      <c r="E271" s="63">
        <f t="shared" si="169"/>
        <v>0</v>
      </c>
      <c r="F271" s="63">
        <f t="shared" si="169"/>
        <v>0</v>
      </c>
    </row>
    <row r="272" spans="1:6" s="28" customFormat="1" ht="30.75" hidden="1" customHeight="1" x14ac:dyDescent="0.25">
      <c r="A272" s="38"/>
      <c r="B272" s="39"/>
      <c r="C272" s="40" t="s">
        <v>48</v>
      </c>
      <c r="D272" s="64"/>
      <c r="E272" s="64"/>
      <c r="F272" s="64"/>
    </row>
    <row r="273" spans="1:6" s="28" customFormat="1" ht="18" hidden="1" customHeight="1" x14ac:dyDescent="0.25">
      <c r="A273" s="22"/>
      <c r="B273" s="122" t="s">
        <v>49</v>
      </c>
      <c r="C273" s="122"/>
      <c r="D273" s="64"/>
      <c r="E273" s="64"/>
      <c r="F273" s="64"/>
    </row>
    <row r="274" spans="1:6" s="9" customFormat="1" ht="18.600000000000001" hidden="1" customHeight="1" x14ac:dyDescent="0.2">
      <c r="A274" s="17" t="s">
        <v>109</v>
      </c>
      <c r="B274" s="19"/>
      <c r="C274" s="19"/>
      <c r="D274" s="63"/>
      <c r="E274" s="63"/>
      <c r="F274" s="63"/>
    </row>
    <row r="275" spans="1:6" s="9" customFormat="1" ht="42" hidden="1" customHeight="1" x14ac:dyDescent="0.2">
      <c r="A275" s="17"/>
      <c r="B275" s="128" t="s">
        <v>56</v>
      </c>
      <c r="C275" s="128"/>
      <c r="D275" s="64"/>
      <c r="E275" s="64"/>
      <c r="F275" s="64"/>
    </row>
    <row r="276" spans="1:6" s="25" customFormat="1" ht="15" hidden="1" customHeight="1" x14ac:dyDescent="0.2">
      <c r="A276" s="26"/>
      <c r="B276" s="144" t="s">
        <v>57</v>
      </c>
      <c r="C276" s="144"/>
      <c r="D276" s="64"/>
      <c r="E276" s="64"/>
      <c r="F276" s="64"/>
    </row>
    <row r="277" spans="1:6" s="25" customFormat="1" ht="65.45" hidden="1" customHeight="1" x14ac:dyDescent="0.25">
      <c r="A277" s="26"/>
      <c r="B277" s="145" t="s">
        <v>58</v>
      </c>
      <c r="C277" s="137"/>
      <c r="D277" s="64"/>
      <c r="E277" s="64"/>
      <c r="F277" s="64"/>
    </row>
    <row r="278" spans="1:6" s="9" customFormat="1" ht="14.25" customHeight="1" x14ac:dyDescent="0.2">
      <c r="A278" s="156" t="s">
        <v>162</v>
      </c>
      <c r="B278" s="157"/>
      <c r="C278" s="158"/>
      <c r="D278" s="59">
        <f t="shared" ref="D278" si="170">D279+D280+D284+D288+D289</f>
        <v>0</v>
      </c>
      <c r="E278" s="59">
        <f t="shared" ref="E278" si="171">E279+E280+E284+E288+E289</f>
        <v>0</v>
      </c>
      <c r="F278" s="59">
        <f t="shared" ref="F278" si="172">F279+F280+F284+F288+F289</f>
        <v>0</v>
      </c>
    </row>
    <row r="279" spans="1:6" s="9" customFormat="1" ht="32.450000000000003" hidden="1" customHeight="1" x14ac:dyDescent="0.2">
      <c r="A279" s="17"/>
      <c r="B279" s="154" t="s">
        <v>61</v>
      </c>
      <c r="C279" s="155"/>
      <c r="D279" s="60"/>
      <c r="E279" s="60"/>
      <c r="F279" s="60"/>
    </row>
    <row r="280" spans="1:6" s="9" customFormat="1" ht="30.75" hidden="1" customHeight="1" x14ac:dyDescent="0.2">
      <c r="A280" s="17"/>
      <c r="B280" s="123" t="s">
        <v>63</v>
      </c>
      <c r="C280" s="123"/>
      <c r="D280" s="59"/>
      <c r="E280" s="59"/>
      <c r="F280" s="59"/>
    </row>
    <row r="281" spans="1:6" s="9" customFormat="1" ht="48" hidden="1" customHeight="1" x14ac:dyDescent="0.2">
      <c r="A281" s="17"/>
      <c r="B281" s="41"/>
      <c r="C281" s="20" t="s">
        <v>64</v>
      </c>
      <c r="D281" s="64"/>
      <c r="E281" s="64"/>
      <c r="F281" s="64"/>
    </row>
    <row r="282" spans="1:6" s="9" customFormat="1" ht="28.5" hidden="1" customHeight="1" x14ac:dyDescent="0.2">
      <c r="A282" s="17"/>
      <c r="B282" s="41"/>
      <c r="C282" s="20" t="s">
        <v>65</v>
      </c>
      <c r="D282" s="64"/>
      <c r="E282" s="64"/>
      <c r="F282" s="64"/>
    </row>
    <row r="283" spans="1:6" s="9" customFormat="1" ht="31.15" hidden="1" customHeight="1" x14ac:dyDescent="0.2">
      <c r="A283" s="17"/>
      <c r="B283" s="41"/>
      <c r="C283" s="20" t="s">
        <v>66</v>
      </c>
      <c r="D283" s="64"/>
      <c r="E283" s="64"/>
      <c r="F283" s="64"/>
    </row>
    <row r="284" spans="1:6" s="9" customFormat="1" ht="44.25" hidden="1" customHeight="1" x14ac:dyDescent="0.2">
      <c r="A284" s="17"/>
      <c r="B284" s="123" t="s">
        <v>67</v>
      </c>
      <c r="C284" s="123"/>
      <c r="D284" s="59"/>
      <c r="E284" s="59"/>
      <c r="F284" s="59"/>
    </row>
    <row r="285" spans="1:6" s="9" customFormat="1" ht="45" hidden="1" customHeight="1" x14ac:dyDescent="0.2">
      <c r="A285" s="17"/>
      <c r="B285" s="41"/>
      <c r="C285" s="20" t="s">
        <v>68</v>
      </c>
      <c r="D285" s="64"/>
      <c r="E285" s="64"/>
      <c r="F285" s="64"/>
    </row>
    <row r="286" spans="1:6" s="9" customFormat="1" ht="43.15" hidden="1" customHeight="1" x14ac:dyDescent="0.2">
      <c r="A286" s="17"/>
      <c r="B286" s="41"/>
      <c r="C286" s="20" t="s">
        <v>69</v>
      </c>
      <c r="D286" s="64"/>
      <c r="E286" s="64"/>
      <c r="F286" s="64"/>
    </row>
    <row r="287" spans="1:6" s="9" customFormat="1" ht="25.5" hidden="1" customHeight="1" x14ac:dyDescent="0.2">
      <c r="A287" s="17"/>
      <c r="B287" s="41"/>
      <c r="C287" s="20" t="s">
        <v>70</v>
      </c>
      <c r="D287" s="64"/>
      <c r="E287" s="64"/>
      <c r="F287" s="64"/>
    </row>
    <row r="288" spans="1:6" s="9" customFormat="1" ht="14.25" customHeight="1" x14ac:dyDescent="0.2">
      <c r="A288" s="17"/>
      <c r="B288" s="154" t="s">
        <v>71</v>
      </c>
      <c r="C288" s="155"/>
      <c r="D288" s="64">
        <v>0</v>
      </c>
      <c r="E288" s="64">
        <v>0</v>
      </c>
      <c r="F288" s="64">
        <f>D288-E288</f>
        <v>0</v>
      </c>
    </row>
    <row r="289" spans="1:6" s="9" customFormat="1" ht="31.5" hidden="1" customHeight="1" x14ac:dyDescent="0.2">
      <c r="A289" s="17"/>
      <c r="B289" s="122" t="s">
        <v>111</v>
      </c>
      <c r="C289" s="141"/>
      <c r="D289" s="64"/>
      <c r="E289" s="64"/>
      <c r="F289" s="64"/>
    </row>
    <row r="290" spans="1:6" s="9" customFormat="1" ht="42" hidden="1" customHeight="1" x14ac:dyDescent="0.2">
      <c r="A290" s="140" t="s">
        <v>112</v>
      </c>
      <c r="B290" s="140"/>
      <c r="C290" s="140"/>
      <c r="D290" s="63">
        <f t="shared" ref="D290" si="173">D291+D294+D297+D300+D305+D308+D313+D318+D323+D328+D333+D338+D342+D347</f>
        <v>0</v>
      </c>
      <c r="E290" s="63">
        <f t="shared" ref="E290" si="174">E291+E294+E297+E300+E305+E308+E313+E318+E323+E328+E333+E338+E342+E347</f>
        <v>0</v>
      </c>
      <c r="F290" s="63">
        <f t="shared" ref="F290" si="175">F291+F294+F297+F300+F305+F308+F313+F318+F323+F328+F333+F338+F342+F347</f>
        <v>0</v>
      </c>
    </row>
    <row r="291" spans="1:6" s="9" customFormat="1" ht="19.5" hidden="1" customHeight="1" x14ac:dyDescent="0.2">
      <c r="A291" s="42"/>
      <c r="B291" s="123" t="s">
        <v>113</v>
      </c>
      <c r="C291" s="123"/>
      <c r="D291" s="63">
        <f t="shared" ref="D291" si="176">D292+D293</f>
        <v>0</v>
      </c>
      <c r="E291" s="63">
        <f t="shared" ref="E291:F291" si="177">E292+E293</f>
        <v>0</v>
      </c>
      <c r="F291" s="63">
        <f t="shared" si="177"/>
        <v>0</v>
      </c>
    </row>
    <row r="292" spans="1:6" s="9" customFormat="1" ht="18.600000000000001" hidden="1" customHeight="1" x14ac:dyDescent="0.2">
      <c r="A292" s="42"/>
      <c r="B292" s="41"/>
      <c r="C292" s="19" t="s">
        <v>73</v>
      </c>
      <c r="D292" s="66"/>
      <c r="E292" s="66"/>
      <c r="F292" s="66"/>
    </row>
    <row r="293" spans="1:6" s="46" customFormat="1" ht="18.600000000000001" hidden="1" customHeight="1" x14ac:dyDescent="0.2">
      <c r="A293" s="43"/>
      <c r="B293" s="44"/>
      <c r="C293" s="45" t="s">
        <v>74</v>
      </c>
      <c r="D293" s="65"/>
      <c r="E293" s="65"/>
      <c r="F293" s="65"/>
    </row>
    <row r="294" spans="1:6" s="46" customFormat="1" ht="29.25" hidden="1" customHeight="1" x14ac:dyDescent="0.2">
      <c r="A294" s="43"/>
      <c r="B294" s="142" t="s">
        <v>114</v>
      </c>
      <c r="C294" s="142"/>
      <c r="D294" s="63">
        <f t="shared" ref="D294" si="178">D295+D296</f>
        <v>0</v>
      </c>
      <c r="E294" s="63">
        <f t="shared" ref="E294:F294" si="179">E295+E296</f>
        <v>0</v>
      </c>
      <c r="F294" s="63">
        <f t="shared" si="179"/>
        <v>0</v>
      </c>
    </row>
    <row r="295" spans="1:6" s="46" customFormat="1" ht="18.600000000000001" hidden="1" customHeight="1" x14ac:dyDescent="0.2">
      <c r="A295" s="43"/>
      <c r="B295" s="44"/>
      <c r="C295" s="47" t="s">
        <v>73</v>
      </c>
      <c r="D295" s="66"/>
      <c r="E295" s="66"/>
      <c r="F295" s="66"/>
    </row>
    <row r="296" spans="1:6" s="46" customFormat="1" ht="18.600000000000001" hidden="1" customHeight="1" x14ac:dyDescent="0.2">
      <c r="A296" s="43"/>
      <c r="B296" s="44"/>
      <c r="C296" s="45" t="s">
        <v>74</v>
      </c>
      <c r="D296" s="65"/>
      <c r="E296" s="65"/>
      <c r="F296" s="65"/>
    </row>
    <row r="297" spans="1:6" s="46" customFormat="1" ht="33" hidden="1" customHeight="1" x14ac:dyDescent="0.2">
      <c r="A297" s="43"/>
      <c r="B297" s="143" t="s">
        <v>115</v>
      </c>
      <c r="C297" s="143"/>
      <c r="D297" s="63">
        <f t="shared" ref="D297" si="180">D298+D299</f>
        <v>0</v>
      </c>
      <c r="E297" s="63">
        <f t="shared" ref="E297:F297" si="181">E298+E299</f>
        <v>0</v>
      </c>
      <c r="F297" s="63">
        <f t="shared" si="181"/>
        <v>0</v>
      </c>
    </row>
    <row r="298" spans="1:6" s="46" customFormat="1" ht="18.600000000000001" hidden="1" customHeight="1" x14ac:dyDescent="0.2">
      <c r="A298" s="43"/>
      <c r="B298" s="44"/>
      <c r="C298" s="47" t="s">
        <v>73</v>
      </c>
      <c r="D298" s="66"/>
      <c r="E298" s="66"/>
      <c r="F298" s="66"/>
    </row>
    <row r="299" spans="1:6" s="46" customFormat="1" ht="18.600000000000001" hidden="1" customHeight="1" x14ac:dyDescent="0.2">
      <c r="A299" s="43"/>
      <c r="B299" s="44"/>
      <c r="C299" s="45" t="s">
        <v>74</v>
      </c>
      <c r="D299" s="65"/>
      <c r="E299" s="65"/>
      <c r="F299" s="65"/>
    </row>
    <row r="300" spans="1:6" s="9" customFormat="1" ht="30" hidden="1" customHeight="1" x14ac:dyDescent="0.2">
      <c r="A300" s="42"/>
      <c r="B300" s="123" t="s">
        <v>116</v>
      </c>
      <c r="C300" s="123"/>
      <c r="D300" s="63">
        <f t="shared" ref="D300" si="182">D301+D302+D303+D304</f>
        <v>0</v>
      </c>
      <c r="E300" s="63">
        <f t="shared" ref="E300" si="183">E301+E302+E303+E304</f>
        <v>0</v>
      </c>
      <c r="F300" s="63">
        <f t="shared" ref="F300" si="184">F301+F302+F303+F304</f>
        <v>0</v>
      </c>
    </row>
    <row r="301" spans="1:6" s="9" customFormat="1" ht="18.600000000000001" hidden="1" customHeight="1" x14ac:dyDescent="0.2">
      <c r="A301" s="42"/>
      <c r="B301" s="41"/>
      <c r="C301" s="19" t="s">
        <v>75</v>
      </c>
      <c r="D301" s="66"/>
      <c r="E301" s="66"/>
      <c r="F301" s="66"/>
    </row>
    <row r="302" spans="1:6" s="9" customFormat="1" ht="18.600000000000001" hidden="1" customHeight="1" x14ac:dyDescent="0.2">
      <c r="A302" s="42"/>
      <c r="B302" s="41"/>
      <c r="C302" s="19" t="s">
        <v>73</v>
      </c>
      <c r="D302" s="65"/>
      <c r="E302" s="65"/>
      <c r="F302" s="65"/>
    </row>
    <row r="303" spans="1:6" s="9" customFormat="1" ht="18.600000000000001" hidden="1" customHeight="1" x14ac:dyDescent="0.2">
      <c r="A303" s="42"/>
      <c r="B303" s="41"/>
      <c r="C303" s="19" t="s">
        <v>76</v>
      </c>
      <c r="D303" s="66"/>
      <c r="E303" s="66"/>
      <c r="F303" s="66"/>
    </row>
    <row r="304" spans="1:6" s="9" customFormat="1" ht="18.600000000000001" hidden="1" customHeight="1" x14ac:dyDescent="0.2">
      <c r="A304" s="42"/>
      <c r="B304" s="41"/>
      <c r="C304" s="23" t="s">
        <v>74</v>
      </c>
      <c r="D304" s="65"/>
      <c r="E304" s="65"/>
      <c r="F304" s="65"/>
    </row>
    <row r="305" spans="1:6" s="9" customFormat="1" ht="18.75" hidden="1" customHeight="1" x14ac:dyDescent="0.2">
      <c r="A305" s="42"/>
      <c r="B305" s="123" t="s">
        <v>117</v>
      </c>
      <c r="C305" s="123"/>
      <c r="D305" s="63">
        <f t="shared" ref="D305" si="185">D306+D307</f>
        <v>0</v>
      </c>
      <c r="E305" s="63">
        <f t="shared" ref="E305:F305" si="186">E306+E307</f>
        <v>0</v>
      </c>
      <c r="F305" s="63">
        <f t="shared" si="186"/>
        <v>0</v>
      </c>
    </row>
    <row r="306" spans="1:6" s="9" customFormat="1" ht="18.600000000000001" hidden="1" customHeight="1" x14ac:dyDescent="0.2">
      <c r="A306" s="42"/>
      <c r="B306" s="41"/>
      <c r="C306" s="19" t="s">
        <v>73</v>
      </c>
      <c r="D306" s="66"/>
      <c r="E306" s="66"/>
      <c r="F306" s="66"/>
    </row>
    <row r="307" spans="1:6" s="46" customFormat="1" ht="18.600000000000001" hidden="1" customHeight="1" x14ac:dyDescent="0.2">
      <c r="A307" s="43"/>
      <c r="B307" s="44"/>
      <c r="C307" s="45" t="s">
        <v>74</v>
      </c>
      <c r="D307" s="65"/>
      <c r="E307" s="65"/>
      <c r="F307" s="65"/>
    </row>
    <row r="308" spans="1:6" s="9" customFormat="1" ht="28.15" hidden="1" customHeight="1" x14ac:dyDescent="0.2">
      <c r="A308" s="42"/>
      <c r="B308" s="123" t="s">
        <v>118</v>
      </c>
      <c r="C308" s="123"/>
      <c r="D308" s="63">
        <f t="shared" ref="D308" si="187">D309+D310+D311+D312</f>
        <v>0</v>
      </c>
      <c r="E308" s="63">
        <f t="shared" ref="E308" si="188">E309+E310+E311+E312</f>
        <v>0</v>
      </c>
      <c r="F308" s="63">
        <f t="shared" ref="F308" si="189">F309+F310+F311+F312</f>
        <v>0</v>
      </c>
    </row>
    <row r="309" spans="1:6" s="9" customFormat="1" ht="18.600000000000001" hidden="1" customHeight="1" x14ac:dyDescent="0.2">
      <c r="A309" s="42"/>
      <c r="B309" s="41"/>
      <c r="C309" s="19" t="s">
        <v>75</v>
      </c>
      <c r="D309" s="66"/>
      <c r="E309" s="66"/>
      <c r="F309" s="66"/>
    </row>
    <row r="310" spans="1:6" s="9" customFormat="1" ht="18.600000000000001" hidden="1" customHeight="1" x14ac:dyDescent="0.2">
      <c r="A310" s="42"/>
      <c r="B310" s="41"/>
      <c r="C310" s="19" t="s">
        <v>73</v>
      </c>
      <c r="D310" s="65"/>
      <c r="E310" s="65"/>
      <c r="F310" s="65"/>
    </row>
    <row r="311" spans="1:6" s="9" customFormat="1" ht="18.600000000000001" hidden="1" customHeight="1" x14ac:dyDescent="0.2">
      <c r="A311" s="42"/>
      <c r="B311" s="41"/>
      <c r="C311" s="19" t="s">
        <v>76</v>
      </c>
      <c r="D311" s="66"/>
      <c r="E311" s="66"/>
      <c r="F311" s="66"/>
    </row>
    <row r="312" spans="1:6" s="9" customFormat="1" ht="18.600000000000001" hidden="1" customHeight="1" x14ac:dyDescent="0.2">
      <c r="A312" s="42"/>
      <c r="B312" s="41"/>
      <c r="C312" s="23" t="s">
        <v>74</v>
      </c>
      <c r="D312" s="65"/>
      <c r="E312" s="65"/>
      <c r="F312" s="65"/>
    </row>
    <row r="313" spans="1:6" s="9" customFormat="1" ht="27.75" hidden="1" customHeight="1" x14ac:dyDescent="0.2">
      <c r="A313" s="42"/>
      <c r="B313" s="123" t="s">
        <v>119</v>
      </c>
      <c r="C313" s="123"/>
      <c r="D313" s="63">
        <f t="shared" ref="D313" si="190">D314+D315+D316+D317</f>
        <v>0</v>
      </c>
      <c r="E313" s="63">
        <f t="shared" ref="E313" si="191">E314+E315+E316+E317</f>
        <v>0</v>
      </c>
      <c r="F313" s="63">
        <f t="shared" ref="F313" si="192">F314+F315+F316+F317</f>
        <v>0</v>
      </c>
    </row>
    <row r="314" spans="1:6" s="9" customFormat="1" ht="18.600000000000001" hidden="1" customHeight="1" x14ac:dyDescent="0.2">
      <c r="A314" s="42"/>
      <c r="B314" s="41"/>
      <c r="C314" s="19" t="s">
        <v>75</v>
      </c>
      <c r="D314" s="66"/>
      <c r="E314" s="66"/>
      <c r="F314" s="66"/>
    </row>
    <row r="315" spans="1:6" s="9" customFormat="1" ht="18.600000000000001" hidden="1" customHeight="1" x14ac:dyDescent="0.2">
      <c r="A315" s="42"/>
      <c r="B315" s="41"/>
      <c r="C315" s="19" t="s">
        <v>73</v>
      </c>
      <c r="D315" s="65"/>
      <c r="E315" s="65"/>
      <c r="F315" s="65"/>
    </row>
    <row r="316" spans="1:6" s="9" customFormat="1" ht="18.600000000000001" hidden="1" customHeight="1" x14ac:dyDescent="0.2">
      <c r="A316" s="42"/>
      <c r="B316" s="41"/>
      <c r="C316" s="19" t="s">
        <v>76</v>
      </c>
      <c r="D316" s="66"/>
      <c r="E316" s="66"/>
      <c r="F316" s="66"/>
    </row>
    <row r="317" spans="1:6" s="9" customFormat="1" ht="18.600000000000001" hidden="1" customHeight="1" x14ac:dyDescent="0.2">
      <c r="A317" s="42"/>
      <c r="B317" s="41"/>
      <c r="C317" s="23" t="s">
        <v>74</v>
      </c>
      <c r="D317" s="65"/>
      <c r="E317" s="65"/>
      <c r="F317" s="65"/>
    </row>
    <row r="318" spans="1:6" s="9" customFormat="1" ht="33.6" hidden="1" customHeight="1" x14ac:dyDescent="0.2">
      <c r="A318" s="42"/>
      <c r="B318" s="123" t="s">
        <v>120</v>
      </c>
      <c r="C318" s="123"/>
      <c r="D318" s="63">
        <f t="shared" ref="D318" si="193">D319+D320+D321+D322</f>
        <v>0</v>
      </c>
      <c r="E318" s="63">
        <f t="shared" ref="E318" si="194">E319+E320+E321+E322</f>
        <v>0</v>
      </c>
      <c r="F318" s="63">
        <f t="shared" ref="F318" si="195">F319+F320+F321+F322</f>
        <v>0</v>
      </c>
    </row>
    <row r="319" spans="1:6" s="9" customFormat="1" ht="18.600000000000001" hidden="1" customHeight="1" x14ac:dyDescent="0.2">
      <c r="A319" s="42"/>
      <c r="B319" s="41"/>
      <c r="C319" s="19" t="s">
        <v>75</v>
      </c>
      <c r="D319" s="66"/>
      <c r="E319" s="66"/>
      <c r="F319" s="66"/>
    </row>
    <row r="320" spans="1:6" s="9" customFormat="1" ht="18.600000000000001" hidden="1" customHeight="1" x14ac:dyDescent="0.2">
      <c r="A320" s="42"/>
      <c r="B320" s="41"/>
      <c r="C320" s="19" t="s">
        <v>73</v>
      </c>
      <c r="D320" s="65"/>
      <c r="E320" s="65"/>
      <c r="F320" s="65"/>
    </row>
    <row r="321" spans="1:6" s="9" customFormat="1" ht="18.600000000000001" hidden="1" customHeight="1" x14ac:dyDescent="0.2">
      <c r="A321" s="42"/>
      <c r="B321" s="41"/>
      <c r="C321" s="19" t="s">
        <v>76</v>
      </c>
      <c r="D321" s="66"/>
      <c r="E321" s="66"/>
      <c r="F321" s="66"/>
    </row>
    <row r="322" spans="1:6" s="9" customFormat="1" ht="18.600000000000001" hidden="1" customHeight="1" x14ac:dyDescent="0.2">
      <c r="A322" s="42"/>
      <c r="B322" s="41"/>
      <c r="C322" s="23" t="s">
        <v>74</v>
      </c>
      <c r="D322" s="65"/>
      <c r="E322" s="65"/>
      <c r="F322" s="65"/>
    </row>
    <row r="323" spans="1:6" s="9" customFormat="1" ht="30" hidden="1" customHeight="1" x14ac:dyDescent="0.2">
      <c r="A323" s="42"/>
      <c r="B323" s="123" t="s">
        <v>121</v>
      </c>
      <c r="C323" s="123"/>
      <c r="D323" s="63">
        <f t="shared" ref="D323" si="196">D324+D325+D326+D327</f>
        <v>0</v>
      </c>
      <c r="E323" s="63">
        <f t="shared" ref="E323" si="197">E324+E325+E326+E327</f>
        <v>0</v>
      </c>
      <c r="F323" s="63">
        <f t="shared" ref="F323" si="198">F324+F325+F326+F327</f>
        <v>0</v>
      </c>
    </row>
    <row r="324" spans="1:6" s="9" customFormat="1" ht="18.600000000000001" hidden="1" customHeight="1" x14ac:dyDescent="0.2">
      <c r="A324" s="42"/>
      <c r="B324" s="41"/>
      <c r="C324" s="19" t="s">
        <v>75</v>
      </c>
      <c r="D324" s="66"/>
      <c r="E324" s="66"/>
      <c r="F324" s="66"/>
    </row>
    <row r="325" spans="1:6" s="9" customFormat="1" ht="18.600000000000001" hidden="1" customHeight="1" x14ac:dyDescent="0.2">
      <c r="A325" s="42"/>
      <c r="B325" s="41"/>
      <c r="C325" s="19" t="s">
        <v>73</v>
      </c>
      <c r="D325" s="65"/>
      <c r="E325" s="65"/>
      <c r="F325" s="65"/>
    </row>
    <row r="326" spans="1:6" s="9" customFormat="1" ht="18.600000000000001" hidden="1" customHeight="1" x14ac:dyDescent="0.2">
      <c r="A326" s="42"/>
      <c r="B326" s="41"/>
      <c r="C326" s="19" t="s">
        <v>76</v>
      </c>
      <c r="D326" s="66"/>
      <c r="E326" s="66"/>
      <c r="F326" s="66"/>
    </row>
    <row r="327" spans="1:6" s="9" customFormat="1" ht="18.600000000000001" hidden="1" customHeight="1" x14ac:dyDescent="0.2">
      <c r="A327" s="42"/>
      <c r="B327" s="41"/>
      <c r="C327" s="23" t="s">
        <v>74</v>
      </c>
      <c r="D327" s="65"/>
      <c r="E327" s="65"/>
      <c r="F327" s="65"/>
    </row>
    <row r="328" spans="1:6" s="9" customFormat="1" ht="30" hidden="1" customHeight="1" x14ac:dyDescent="0.2">
      <c r="A328" s="42"/>
      <c r="B328" s="123" t="s">
        <v>77</v>
      </c>
      <c r="C328" s="123"/>
      <c r="D328" s="63">
        <f t="shared" ref="D328" si="199">D329+D330+D331+D332</f>
        <v>0</v>
      </c>
      <c r="E328" s="63">
        <f t="shared" ref="E328" si="200">E329+E330+E331+E332</f>
        <v>0</v>
      </c>
      <c r="F328" s="63">
        <f t="shared" ref="F328" si="201">F329+F330+F331+F332</f>
        <v>0</v>
      </c>
    </row>
    <row r="329" spans="1:6" s="9" customFormat="1" ht="18.600000000000001" hidden="1" customHeight="1" x14ac:dyDescent="0.2">
      <c r="A329" s="42"/>
      <c r="B329" s="41"/>
      <c r="C329" s="19" t="s">
        <v>75</v>
      </c>
      <c r="D329" s="66"/>
      <c r="E329" s="66"/>
      <c r="F329" s="66"/>
    </row>
    <row r="330" spans="1:6" s="9" customFormat="1" ht="18.600000000000001" hidden="1" customHeight="1" x14ac:dyDescent="0.2">
      <c r="A330" s="42"/>
      <c r="B330" s="41"/>
      <c r="C330" s="19" t="s">
        <v>73</v>
      </c>
      <c r="D330" s="65"/>
      <c r="E330" s="65"/>
      <c r="F330" s="65"/>
    </row>
    <row r="331" spans="1:6" s="9" customFormat="1" ht="18.600000000000001" hidden="1" customHeight="1" x14ac:dyDescent="0.2">
      <c r="A331" s="42"/>
      <c r="B331" s="41"/>
      <c r="C331" s="23" t="s">
        <v>76</v>
      </c>
      <c r="D331" s="66"/>
      <c r="E331" s="66"/>
      <c r="F331" s="66"/>
    </row>
    <row r="332" spans="1:6" s="9" customFormat="1" ht="18.600000000000001" hidden="1" customHeight="1" x14ac:dyDescent="0.2">
      <c r="A332" s="42"/>
      <c r="B332" s="41"/>
      <c r="C332" s="23" t="s">
        <v>74</v>
      </c>
      <c r="D332" s="65"/>
      <c r="E332" s="65"/>
      <c r="F332" s="65"/>
    </row>
    <row r="333" spans="1:6" s="25" customFormat="1" ht="29.25" hidden="1" customHeight="1" x14ac:dyDescent="0.25">
      <c r="A333" s="48"/>
      <c r="B333" s="122" t="s">
        <v>78</v>
      </c>
      <c r="C333" s="122"/>
      <c r="D333" s="63">
        <f t="shared" ref="D333" si="202">D334+D335+D336+D337</f>
        <v>0</v>
      </c>
      <c r="E333" s="63">
        <f t="shared" ref="E333" si="203">E334+E335+E336+E337</f>
        <v>0</v>
      </c>
      <c r="F333" s="63">
        <f t="shared" ref="F333" si="204">F334+F335+F336+F337</f>
        <v>0</v>
      </c>
    </row>
    <row r="334" spans="1:6" s="9" customFormat="1" ht="18.600000000000001" hidden="1" customHeight="1" x14ac:dyDescent="0.2">
      <c r="A334" s="42"/>
      <c r="B334" s="41"/>
      <c r="C334" s="19" t="s">
        <v>75</v>
      </c>
      <c r="D334" s="66"/>
      <c r="E334" s="66"/>
      <c r="F334" s="66"/>
    </row>
    <row r="335" spans="1:6" s="9" customFormat="1" ht="18.600000000000001" hidden="1" customHeight="1" x14ac:dyDescent="0.2">
      <c r="A335" s="42"/>
      <c r="B335" s="41"/>
      <c r="C335" s="19" t="s">
        <v>73</v>
      </c>
      <c r="D335" s="65"/>
      <c r="E335" s="65"/>
      <c r="F335" s="65"/>
    </row>
    <row r="336" spans="1:6" s="9" customFormat="1" ht="18.600000000000001" hidden="1" customHeight="1" x14ac:dyDescent="0.2">
      <c r="A336" s="42"/>
      <c r="B336" s="41"/>
      <c r="C336" s="23" t="s">
        <v>76</v>
      </c>
      <c r="D336" s="66"/>
      <c r="E336" s="66"/>
      <c r="F336" s="66"/>
    </row>
    <row r="337" spans="1:6" s="9" customFormat="1" ht="18.600000000000001" hidden="1" customHeight="1" x14ac:dyDescent="0.2">
      <c r="A337" s="42"/>
      <c r="B337" s="41"/>
      <c r="C337" s="23" t="s">
        <v>74</v>
      </c>
      <c r="D337" s="65"/>
      <c r="E337" s="65"/>
      <c r="F337" s="65"/>
    </row>
    <row r="338" spans="1:6" s="9" customFormat="1" ht="43.5" hidden="1" customHeight="1" x14ac:dyDescent="0.2">
      <c r="A338" s="42"/>
      <c r="B338" s="132" t="s">
        <v>122</v>
      </c>
      <c r="C338" s="132"/>
      <c r="D338" s="63">
        <f t="shared" ref="D338" si="205">D339+D340+D341</f>
        <v>0</v>
      </c>
      <c r="E338" s="63">
        <f t="shared" ref="E338" si="206">E339+E340+E341</f>
        <v>0</v>
      </c>
      <c r="F338" s="63">
        <f t="shared" ref="F338" si="207">F339+F340+F341</f>
        <v>0</v>
      </c>
    </row>
    <row r="339" spans="1:6" s="9" customFormat="1" ht="18.600000000000001" hidden="1" customHeight="1" x14ac:dyDescent="0.2">
      <c r="A339" s="42"/>
      <c r="B339" s="49"/>
      <c r="C339" s="19" t="s">
        <v>75</v>
      </c>
      <c r="D339" s="66"/>
      <c r="E339" s="66"/>
      <c r="F339" s="66"/>
    </row>
    <row r="340" spans="1:6" s="9" customFormat="1" ht="18.600000000000001" hidden="1" customHeight="1" x14ac:dyDescent="0.2">
      <c r="A340" s="42"/>
      <c r="B340" s="49"/>
      <c r="C340" s="19" t="s">
        <v>73</v>
      </c>
      <c r="D340" s="65"/>
      <c r="E340" s="65"/>
      <c r="F340" s="65"/>
    </row>
    <row r="341" spans="1:6" s="9" customFormat="1" ht="18.600000000000001" hidden="1" customHeight="1" x14ac:dyDescent="0.2">
      <c r="A341" s="42"/>
      <c r="B341" s="41"/>
      <c r="C341" s="23" t="s">
        <v>74</v>
      </c>
      <c r="D341" s="66"/>
      <c r="E341" s="66"/>
      <c r="F341" s="66"/>
    </row>
    <row r="342" spans="1:6" s="9" customFormat="1" ht="30" hidden="1" customHeight="1" x14ac:dyDescent="0.2">
      <c r="A342" s="50"/>
      <c r="B342" s="132" t="s">
        <v>79</v>
      </c>
      <c r="C342" s="132"/>
      <c r="D342" s="63">
        <f t="shared" ref="D342" si="208">D343+D344+D345+D346</f>
        <v>0</v>
      </c>
      <c r="E342" s="63">
        <f t="shared" ref="E342" si="209">E343+E344+E345+E346</f>
        <v>0</v>
      </c>
      <c r="F342" s="63">
        <f t="shared" ref="F342" si="210">F343+F344+F345+F346</f>
        <v>0</v>
      </c>
    </row>
    <row r="343" spans="1:6" s="9" customFormat="1" ht="18.600000000000001" hidden="1" customHeight="1" x14ac:dyDescent="0.2">
      <c r="A343" s="50"/>
      <c r="B343" s="50"/>
      <c r="C343" s="23" t="s">
        <v>75</v>
      </c>
      <c r="D343" s="66"/>
      <c r="E343" s="66"/>
      <c r="F343" s="66"/>
    </row>
    <row r="344" spans="1:6" s="9" customFormat="1" ht="18.600000000000001" hidden="1" customHeight="1" x14ac:dyDescent="0.2">
      <c r="A344" s="50"/>
      <c r="B344" s="50"/>
      <c r="C344" s="23" t="s">
        <v>73</v>
      </c>
      <c r="D344" s="65"/>
      <c r="E344" s="65"/>
      <c r="F344" s="65"/>
    </row>
    <row r="345" spans="1:6" s="9" customFormat="1" ht="18.600000000000001" hidden="1" customHeight="1" x14ac:dyDescent="0.2">
      <c r="A345" s="50"/>
      <c r="B345" s="50"/>
      <c r="C345" s="23" t="s">
        <v>76</v>
      </c>
      <c r="D345" s="66"/>
      <c r="E345" s="66"/>
      <c r="F345" s="66"/>
    </row>
    <row r="346" spans="1:6" s="9" customFormat="1" ht="18.600000000000001" hidden="1" customHeight="1" x14ac:dyDescent="0.2">
      <c r="A346" s="42"/>
      <c r="B346" s="41"/>
      <c r="C346" s="23" t="s">
        <v>74</v>
      </c>
      <c r="D346" s="65"/>
      <c r="E346" s="65"/>
      <c r="F346" s="65"/>
    </row>
    <row r="347" spans="1:6" s="9" customFormat="1" ht="40.9" hidden="1" customHeight="1" x14ac:dyDescent="0.2">
      <c r="A347" s="50"/>
      <c r="B347" s="132" t="s">
        <v>80</v>
      </c>
      <c r="C347" s="132"/>
      <c r="D347" s="63">
        <f t="shared" ref="D347" si="211">D348+D349+D350+D351</f>
        <v>0</v>
      </c>
      <c r="E347" s="63">
        <f t="shared" ref="E347" si="212">E348+E349+E350+E351</f>
        <v>0</v>
      </c>
      <c r="F347" s="63">
        <f t="shared" ref="F347" si="213">F348+F349+F350+F351</f>
        <v>0</v>
      </c>
    </row>
    <row r="348" spans="1:6" s="9" customFormat="1" ht="18.600000000000001" hidden="1" customHeight="1" x14ac:dyDescent="0.2">
      <c r="A348" s="50"/>
      <c r="B348" s="50"/>
      <c r="C348" s="23" t="s">
        <v>75</v>
      </c>
      <c r="D348" s="66"/>
      <c r="E348" s="66"/>
      <c r="F348" s="66"/>
    </row>
    <row r="349" spans="1:6" s="9" customFormat="1" ht="18.600000000000001" hidden="1" customHeight="1" x14ac:dyDescent="0.2">
      <c r="A349" s="50"/>
      <c r="B349" s="50"/>
      <c r="C349" s="23" t="s">
        <v>73</v>
      </c>
      <c r="D349" s="65"/>
      <c r="E349" s="65"/>
      <c r="F349" s="65"/>
    </row>
    <row r="350" spans="1:6" s="9" customFormat="1" ht="18.600000000000001" hidden="1" customHeight="1" x14ac:dyDescent="0.2">
      <c r="A350" s="50"/>
      <c r="B350" s="50"/>
      <c r="C350" s="23" t="s">
        <v>76</v>
      </c>
      <c r="D350" s="66"/>
      <c r="E350" s="66"/>
      <c r="F350" s="66"/>
    </row>
    <row r="351" spans="1:6" s="9" customFormat="1" ht="18.600000000000001" hidden="1" customHeight="1" x14ac:dyDescent="0.2">
      <c r="A351" s="42"/>
      <c r="B351" s="41"/>
      <c r="C351" s="23" t="s">
        <v>74</v>
      </c>
      <c r="D351" s="65"/>
      <c r="E351" s="65"/>
      <c r="F351" s="65"/>
    </row>
    <row r="352" spans="1:6" s="25" customFormat="1" ht="47.45" hidden="1" customHeight="1" x14ac:dyDescent="0.25">
      <c r="A352" s="140" t="s">
        <v>81</v>
      </c>
      <c r="B352" s="137"/>
      <c r="C352" s="137"/>
      <c r="D352" s="63">
        <f t="shared" ref="D352" si="214">D353+D357+D361+D365+D369+D373+D377+D381+D384</f>
        <v>0</v>
      </c>
      <c r="E352" s="63">
        <f t="shared" ref="E352" si="215">E353+E357+E361+E365+E369+E373+E377+E381+E384</f>
        <v>0</v>
      </c>
      <c r="F352" s="63">
        <f t="shared" ref="F352" si="216">F353+F357+F361+F365+F369+F373+F377+F381+F384</f>
        <v>0</v>
      </c>
    </row>
    <row r="353" spans="1:6" s="25" customFormat="1" ht="28.15" hidden="1" customHeight="1" x14ac:dyDescent="0.25">
      <c r="A353" s="48"/>
      <c r="B353" s="122" t="s">
        <v>82</v>
      </c>
      <c r="C353" s="137"/>
      <c r="D353" s="63">
        <f t="shared" ref="D353" si="217">D354+D355+D356</f>
        <v>0</v>
      </c>
      <c r="E353" s="63">
        <f t="shared" ref="E353" si="218">E354+E355+E356</f>
        <v>0</v>
      </c>
      <c r="F353" s="63">
        <f t="shared" ref="F353" si="219">F354+F355+F356</f>
        <v>0</v>
      </c>
    </row>
    <row r="354" spans="1:6" s="25" customFormat="1" ht="12.75" hidden="1" x14ac:dyDescent="0.25">
      <c r="A354" s="50"/>
      <c r="B354" s="50"/>
      <c r="C354" s="23" t="s">
        <v>75</v>
      </c>
      <c r="D354" s="64"/>
      <c r="E354" s="64"/>
      <c r="F354" s="64"/>
    </row>
    <row r="355" spans="1:6" s="25" customFormat="1" ht="12.75" hidden="1" x14ac:dyDescent="0.25">
      <c r="A355" s="50"/>
      <c r="B355" s="50"/>
      <c r="C355" s="23" t="s">
        <v>73</v>
      </c>
      <c r="D355" s="64"/>
      <c r="E355" s="64"/>
      <c r="F355" s="64"/>
    </row>
    <row r="356" spans="1:6" s="25" customFormat="1" ht="12.75" hidden="1" x14ac:dyDescent="0.25">
      <c r="A356" s="50"/>
      <c r="B356" s="50"/>
      <c r="C356" s="23" t="s">
        <v>76</v>
      </c>
      <c r="D356" s="64"/>
      <c r="E356" s="64"/>
      <c r="F356" s="64"/>
    </row>
    <row r="357" spans="1:6" s="25" customFormat="1" ht="31.9" hidden="1" customHeight="1" x14ac:dyDescent="0.25">
      <c r="A357" s="50"/>
      <c r="B357" s="138" t="s">
        <v>83</v>
      </c>
      <c r="C357" s="139"/>
      <c r="D357" s="63">
        <f t="shared" ref="D357" si="220">D358+D359+D360</f>
        <v>0</v>
      </c>
      <c r="E357" s="63">
        <f t="shared" ref="E357" si="221">E358+E359+E360</f>
        <v>0</v>
      </c>
      <c r="F357" s="63">
        <f t="shared" ref="F357" si="222">F358+F359+F360</f>
        <v>0</v>
      </c>
    </row>
    <row r="358" spans="1:6" s="25" customFormat="1" ht="12.75" hidden="1" x14ac:dyDescent="0.25">
      <c r="A358" s="50"/>
      <c r="B358" s="50"/>
      <c r="C358" s="23" t="s">
        <v>75</v>
      </c>
      <c r="D358" s="64"/>
      <c r="E358" s="64"/>
      <c r="F358" s="64"/>
    </row>
    <row r="359" spans="1:6" s="25" customFormat="1" ht="12.75" hidden="1" x14ac:dyDescent="0.25">
      <c r="A359" s="50"/>
      <c r="B359" s="50"/>
      <c r="C359" s="23" t="s">
        <v>73</v>
      </c>
      <c r="D359" s="64"/>
      <c r="E359" s="64"/>
      <c r="F359" s="64"/>
    </row>
    <row r="360" spans="1:6" s="25" customFormat="1" ht="12.75" hidden="1" x14ac:dyDescent="0.25">
      <c r="A360" s="50"/>
      <c r="B360" s="50"/>
      <c r="C360" s="23" t="s">
        <v>76</v>
      </c>
      <c r="D360" s="64"/>
      <c r="E360" s="64"/>
      <c r="F360" s="64"/>
    </row>
    <row r="361" spans="1:6" s="25" customFormat="1" ht="18" hidden="1" customHeight="1" x14ac:dyDescent="0.25">
      <c r="A361" s="50"/>
      <c r="B361" s="138" t="s">
        <v>84</v>
      </c>
      <c r="C361" s="139"/>
      <c r="D361" s="63">
        <f t="shared" ref="D361" si="223">D362+D363+D364</f>
        <v>0</v>
      </c>
      <c r="E361" s="63">
        <f t="shared" ref="E361" si="224">E362+E363+E364</f>
        <v>0</v>
      </c>
      <c r="F361" s="63">
        <f t="shared" ref="F361" si="225">F362+F363+F364</f>
        <v>0</v>
      </c>
    </row>
    <row r="362" spans="1:6" s="25" customFormat="1" ht="12.75" hidden="1" x14ac:dyDescent="0.25">
      <c r="A362" s="50"/>
      <c r="B362" s="50"/>
      <c r="C362" s="23" t="s">
        <v>75</v>
      </c>
      <c r="D362" s="64"/>
      <c r="E362" s="64"/>
      <c r="F362" s="64"/>
    </row>
    <row r="363" spans="1:6" s="25" customFormat="1" ht="12.75" hidden="1" x14ac:dyDescent="0.25">
      <c r="A363" s="50"/>
      <c r="B363" s="50"/>
      <c r="C363" s="23" t="s">
        <v>73</v>
      </c>
      <c r="D363" s="64"/>
      <c r="E363" s="64"/>
      <c r="F363" s="64"/>
    </row>
    <row r="364" spans="1:6" s="25" customFormat="1" ht="12.75" hidden="1" x14ac:dyDescent="0.25">
      <c r="A364" s="50"/>
      <c r="B364" s="50"/>
      <c r="C364" s="23" t="s">
        <v>76</v>
      </c>
      <c r="D364" s="64"/>
      <c r="E364" s="64"/>
      <c r="F364" s="64"/>
    </row>
    <row r="365" spans="1:6" s="25" customFormat="1" ht="27.6" hidden="1" customHeight="1" x14ac:dyDescent="0.25">
      <c r="A365" s="50"/>
      <c r="B365" s="132" t="s">
        <v>85</v>
      </c>
      <c r="C365" s="133"/>
      <c r="D365" s="63">
        <f t="shared" ref="D365" si="226">D366+D367+D368</f>
        <v>0</v>
      </c>
      <c r="E365" s="63">
        <f t="shared" ref="E365" si="227">E366+E367+E368</f>
        <v>0</v>
      </c>
      <c r="F365" s="63">
        <f t="shared" ref="F365" si="228">F366+F367+F368</f>
        <v>0</v>
      </c>
    </row>
    <row r="366" spans="1:6" s="25" customFormat="1" ht="12.75" hidden="1" x14ac:dyDescent="0.25">
      <c r="A366" s="50"/>
      <c r="B366" s="50"/>
      <c r="C366" s="23" t="s">
        <v>75</v>
      </c>
      <c r="D366" s="64"/>
      <c r="E366" s="64"/>
      <c r="F366" s="64"/>
    </row>
    <row r="367" spans="1:6" s="25" customFormat="1" ht="12.75" hidden="1" x14ac:dyDescent="0.25">
      <c r="A367" s="50"/>
      <c r="B367" s="50"/>
      <c r="C367" s="23" t="s">
        <v>73</v>
      </c>
      <c r="D367" s="64"/>
      <c r="E367" s="64"/>
      <c r="F367" s="64"/>
    </row>
    <row r="368" spans="1:6" s="25" customFormat="1" ht="12.75" hidden="1" x14ac:dyDescent="0.25">
      <c r="A368" s="50"/>
      <c r="B368" s="50"/>
      <c r="C368" s="23" t="s">
        <v>76</v>
      </c>
      <c r="D368" s="64"/>
      <c r="E368" s="64"/>
      <c r="F368" s="64"/>
    </row>
    <row r="369" spans="1:6" s="25" customFormat="1" ht="29.45" hidden="1" customHeight="1" x14ac:dyDescent="0.25">
      <c r="A369" s="50"/>
      <c r="B369" s="132" t="s">
        <v>86</v>
      </c>
      <c r="C369" s="133"/>
      <c r="D369" s="63">
        <f t="shared" ref="D369" si="229">D370+D371+D372</f>
        <v>0</v>
      </c>
      <c r="E369" s="63">
        <f t="shared" ref="E369" si="230">E370+E371+E372</f>
        <v>0</v>
      </c>
      <c r="F369" s="63">
        <f t="shared" ref="F369" si="231">F370+F371+F372</f>
        <v>0</v>
      </c>
    </row>
    <row r="370" spans="1:6" s="25" customFormat="1" ht="12.75" hidden="1" x14ac:dyDescent="0.25">
      <c r="A370" s="50"/>
      <c r="B370" s="50"/>
      <c r="C370" s="23" t="s">
        <v>75</v>
      </c>
      <c r="D370" s="64"/>
      <c r="E370" s="64"/>
      <c r="F370" s="64"/>
    </row>
    <row r="371" spans="1:6" s="25" customFormat="1" ht="12.75" hidden="1" x14ac:dyDescent="0.25">
      <c r="A371" s="50"/>
      <c r="B371" s="50"/>
      <c r="C371" s="23" t="s">
        <v>73</v>
      </c>
      <c r="D371" s="64"/>
      <c r="E371" s="64"/>
      <c r="F371" s="64"/>
    </row>
    <row r="372" spans="1:6" s="25" customFormat="1" ht="12.75" hidden="1" x14ac:dyDescent="0.25">
      <c r="A372" s="50"/>
      <c r="B372" s="50"/>
      <c r="C372" s="23" t="s">
        <v>76</v>
      </c>
      <c r="D372" s="64"/>
      <c r="E372" s="64"/>
      <c r="F372" s="64"/>
    </row>
    <row r="373" spans="1:6" s="25" customFormat="1" ht="28.15" hidden="1" customHeight="1" x14ac:dyDescent="0.25">
      <c r="A373" s="50"/>
      <c r="B373" s="132" t="s">
        <v>87</v>
      </c>
      <c r="C373" s="133"/>
      <c r="D373" s="63">
        <f t="shared" ref="D373" si="232">D374+D375+D376</f>
        <v>0</v>
      </c>
      <c r="E373" s="63">
        <f t="shared" ref="E373" si="233">E374+E375+E376</f>
        <v>0</v>
      </c>
      <c r="F373" s="63">
        <f t="shared" ref="F373" si="234">F374+F375+F376</f>
        <v>0</v>
      </c>
    </row>
    <row r="374" spans="1:6" s="25" customFormat="1" ht="12.75" hidden="1" x14ac:dyDescent="0.25">
      <c r="A374" s="50"/>
      <c r="B374" s="50"/>
      <c r="C374" s="23" t="s">
        <v>75</v>
      </c>
      <c r="D374" s="64"/>
      <c r="E374" s="64"/>
      <c r="F374" s="64"/>
    </row>
    <row r="375" spans="1:6" s="25" customFormat="1" ht="12.75" hidden="1" x14ac:dyDescent="0.25">
      <c r="A375" s="50"/>
      <c r="B375" s="50"/>
      <c r="C375" s="23" t="s">
        <v>73</v>
      </c>
      <c r="D375" s="64"/>
      <c r="E375" s="64"/>
      <c r="F375" s="64"/>
    </row>
    <row r="376" spans="1:6" s="25" customFormat="1" ht="12.75" hidden="1" x14ac:dyDescent="0.25">
      <c r="A376" s="50"/>
      <c r="B376" s="50"/>
      <c r="C376" s="23" t="s">
        <v>76</v>
      </c>
      <c r="D376" s="64"/>
      <c r="E376" s="64"/>
      <c r="F376" s="64"/>
    </row>
    <row r="377" spans="1:6" s="25" customFormat="1" ht="28.15" hidden="1" customHeight="1" x14ac:dyDescent="0.25">
      <c r="A377" s="50"/>
      <c r="B377" s="132" t="s">
        <v>88</v>
      </c>
      <c r="C377" s="133"/>
      <c r="D377" s="63">
        <f t="shared" ref="D377" si="235">D378+D379+D380</f>
        <v>0</v>
      </c>
      <c r="E377" s="63">
        <f t="shared" ref="E377" si="236">E378+E379+E380</f>
        <v>0</v>
      </c>
      <c r="F377" s="63">
        <f t="shared" ref="F377" si="237">F378+F379+F380</f>
        <v>0</v>
      </c>
    </row>
    <row r="378" spans="1:6" s="25" customFormat="1" ht="12.75" hidden="1" x14ac:dyDescent="0.25">
      <c r="A378" s="50"/>
      <c r="B378" s="50"/>
      <c r="C378" s="23" t="s">
        <v>75</v>
      </c>
      <c r="D378" s="64"/>
      <c r="E378" s="64"/>
      <c r="F378" s="64"/>
    </row>
    <row r="379" spans="1:6" s="25" customFormat="1" ht="12.75" hidden="1" x14ac:dyDescent="0.25">
      <c r="A379" s="50"/>
      <c r="B379" s="50"/>
      <c r="C379" s="23" t="s">
        <v>73</v>
      </c>
      <c r="D379" s="64"/>
      <c r="E379" s="64"/>
      <c r="F379" s="64"/>
    </row>
    <row r="380" spans="1:6" s="25" customFormat="1" ht="12.75" hidden="1" x14ac:dyDescent="0.25">
      <c r="A380" s="50"/>
      <c r="B380" s="50"/>
      <c r="C380" s="23" t="s">
        <v>76</v>
      </c>
      <c r="D380" s="64"/>
      <c r="E380" s="64"/>
      <c r="F380" s="64"/>
    </row>
    <row r="381" spans="1:6" s="32" customFormat="1" ht="25.15" hidden="1" customHeight="1" x14ac:dyDescent="0.25">
      <c r="A381" s="50"/>
      <c r="B381" s="132" t="s">
        <v>89</v>
      </c>
      <c r="C381" s="133"/>
      <c r="D381" s="63">
        <f t="shared" ref="D381" si="238">D382+D383</f>
        <v>0</v>
      </c>
      <c r="E381" s="63">
        <f t="shared" ref="E381" si="239">E382+E383</f>
        <v>0</v>
      </c>
      <c r="F381" s="63">
        <f t="shared" ref="F381" si="240">F382+F383</f>
        <v>0</v>
      </c>
    </row>
    <row r="382" spans="1:6" s="32" customFormat="1" ht="12.75" hidden="1" x14ac:dyDescent="0.25">
      <c r="A382" s="50"/>
      <c r="B382" s="50"/>
      <c r="C382" s="23" t="s">
        <v>75</v>
      </c>
      <c r="D382" s="64"/>
      <c r="E382" s="64"/>
      <c r="F382" s="64"/>
    </row>
    <row r="383" spans="1:6" s="32" customFormat="1" ht="12.75" hidden="1" x14ac:dyDescent="0.25">
      <c r="A383" s="50"/>
      <c r="B383" s="50"/>
      <c r="C383" s="23" t="s">
        <v>73</v>
      </c>
      <c r="D383" s="64"/>
      <c r="E383" s="64"/>
      <c r="F383" s="64"/>
    </row>
    <row r="384" spans="1:6" s="32" customFormat="1" ht="27" hidden="1" customHeight="1" x14ac:dyDescent="0.25">
      <c r="A384" s="50"/>
      <c r="B384" s="132" t="s">
        <v>90</v>
      </c>
      <c r="C384" s="133"/>
      <c r="D384" s="63">
        <f t="shared" ref="D384" si="241">D385+D386+D387</f>
        <v>0</v>
      </c>
      <c r="E384" s="63">
        <f t="shared" ref="E384" si="242">E385+E386+E387</f>
        <v>0</v>
      </c>
      <c r="F384" s="63">
        <f t="shared" ref="F384" si="243">F385+F386+F387</f>
        <v>0</v>
      </c>
    </row>
    <row r="385" spans="1:6" s="32" customFormat="1" ht="12.75" hidden="1" x14ac:dyDescent="0.25">
      <c r="A385" s="50"/>
      <c r="B385" s="50"/>
      <c r="C385" s="23" t="s">
        <v>75</v>
      </c>
      <c r="D385" s="64"/>
      <c r="E385" s="64"/>
      <c r="F385" s="64"/>
    </row>
    <row r="386" spans="1:6" s="32" customFormat="1" ht="12.75" hidden="1" x14ac:dyDescent="0.25">
      <c r="A386" s="50"/>
      <c r="B386" s="50"/>
      <c r="C386" s="23" t="s">
        <v>73</v>
      </c>
      <c r="D386" s="64"/>
      <c r="E386" s="64"/>
      <c r="F386" s="64"/>
    </row>
    <row r="387" spans="1:6" s="32" customFormat="1" ht="12.75" hidden="1" x14ac:dyDescent="0.25">
      <c r="A387" s="50"/>
      <c r="B387" s="50"/>
      <c r="C387" s="23" t="s">
        <v>76</v>
      </c>
      <c r="D387" s="64"/>
      <c r="E387" s="64"/>
      <c r="F387" s="64"/>
    </row>
    <row r="388" spans="1:6" s="9" customFormat="1" ht="35.450000000000003" customHeight="1" x14ac:dyDescent="0.2">
      <c r="A388" s="152" t="s">
        <v>163</v>
      </c>
      <c r="B388" s="153"/>
      <c r="C388" s="153"/>
      <c r="D388" s="118">
        <f>D389+D445</f>
        <v>3000000</v>
      </c>
      <c r="E388" s="118">
        <f>E389+E445</f>
        <v>4100000</v>
      </c>
      <c r="F388" s="118">
        <f>F389+F445</f>
        <v>1100000</v>
      </c>
    </row>
    <row r="389" spans="1:6" s="51" customFormat="1" ht="18" x14ac:dyDescent="0.25">
      <c r="A389" s="129" t="s">
        <v>160</v>
      </c>
      <c r="B389" s="125"/>
      <c r="C389" s="125"/>
      <c r="D389" s="8">
        <f t="shared" ref="D389" si="244">D401+D440</f>
        <v>3000000</v>
      </c>
      <c r="E389" s="8">
        <f t="shared" ref="E389:F389" si="245">E401+E440</f>
        <v>3900000</v>
      </c>
      <c r="F389" s="8">
        <f t="shared" si="245"/>
        <v>900000</v>
      </c>
    </row>
    <row r="390" spans="1:6" s="9" customFormat="1" ht="18.600000000000001" hidden="1" customHeight="1" x14ac:dyDescent="0.2">
      <c r="A390" s="13" t="s">
        <v>6</v>
      </c>
      <c r="B390" s="19"/>
      <c r="C390" s="20"/>
      <c r="D390" s="59"/>
      <c r="E390" s="59"/>
      <c r="F390" s="59"/>
    </row>
    <row r="391" spans="1:6" s="9" customFormat="1" ht="18.600000000000001" hidden="1" customHeight="1" x14ac:dyDescent="0.2">
      <c r="A391" s="13" t="s">
        <v>7</v>
      </c>
      <c r="B391" s="16"/>
      <c r="C391" s="20"/>
      <c r="D391" s="59"/>
      <c r="E391" s="59"/>
      <c r="F391" s="59"/>
    </row>
    <row r="392" spans="1:6" s="9" customFormat="1" ht="16.899999999999999" hidden="1" customHeight="1" x14ac:dyDescent="0.2">
      <c r="A392" s="21"/>
      <c r="B392" s="15" t="s">
        <v>8</v>
      </c>
      <c r="C392" s="16"/>
      <c r="D392" s="59"/>
      <c r="E392" s="59"/>
      <c r="F392" s="59"/>
    </row>
    <row r="393" spans="1:6" s="25" customFormat="1" ht="18" hidden="1" customHeight="1" x14ac:dyDescent="0.2">
      <c r="A393" s="22"/>
      <c r="B393" s="23"/>
      <c r="C393" s="24" t="s">
        <v>9</v>
      </c>
      <c r="D393" s="60"/>
      <c r="E393" s="60"/>
      <c r="F393" s="60"/>
    </row>
    <row r="394" spans="1:6" s="9" customFormat="1" ht="13.9" hidden="1" customHeight="1" x14ac:dyDescent="0.2">
      <c r="A394" s="21"/>
      <c r="B394" s="15" t="s">
        <v>10</v>
      </c>
      <c r="C394" s="16"/>
      <c r="D394" s="62"/>
      <c r="E394" s="62"/>
      <c r="F394" s="62"/>
    </row>
    <row r="395" spans="1:6" s="9" customFormat="1" ht="19.149999999999999" hidden="1" customHeight="1" x14ac:dyDescent="0.2">
      <c r="A395" s="21"/>
      <c r="B395" s="15"/>
      <c r="C395" s="16" t="s">
        <v>11</v>
      </c>
      <c r="D395" s="60"/>
      <c r="E395" s="60"/>
      <c r="F395" s="60"/>
    </row>
    <row r="396" spans="1:6" s="28" customFormat="1" ht="26.25" hidden="1" customHeight="1" x14ac:dyDescent="0.25">
      <c r="A396" s="26"/>
      <c r="B396" s="23"/>
      <c r="C396" s="27" t="s">
        <v>12</v>
      </c>
      <c r="D396" s="61"/>
      <c r="E396" s="61"/>
      <c r="F396" s="61"/>
    </row>
    <row r="397" spans="1:6" s="9" customFormat="1" ht="15.6" hidden="1" customHeight="1" x14ac:dyDescent="0.2">
      <c r="A397" s="17"/>
      <c r="B397" s="15" t="s">
        <v>13</v>
      </c>
      <c r="C397" s="16"/>
      <c r="D397" s="60"/>
      <c r="E397" s="60"/>
      <c r="F397" s="60"/>
    </row>
    <row r="398" spans="1:6" s="9" customFormat="1" ht="15.6" hidden="1" customHeight="1" x14ac:dyDescent="0.2">
      <c r="A398" s="17"/>
      <c r="B398" s="15" t="s">
        <v>14</v>
      </c>
      <c r="C398" s="16"/>
      <c r="D398" s="60"/>
      <c r="E398" s="60"/>
      <c r="F398" s="60"/>
    </row>
    <row r="399" spans="1:6" s="9" customFormat="1" ht="18.600000000000001" hidden="1" customHeight="1" x14ac:dyDescent="0.2">
      <c r="A399" s="17" t="s">
        <v>15</v>
      </c>
      <c r="B399" s="15"/>
      <c r="C399" s="16"/>
      <c r="D399" s="59"/>
      <c r="E399" s="59"/>
      <c r="F399" s="59"/>
    </row>
    <row r="400" spans="1:6" s="9" customFormat="1" ht="14.25" hidden="1" customHeight="1" x14ac:dyDescent="0.2">
      <c r="A400" s="17"/>
      <c r="B400" s="15" t="s">
        <v>16</v>
      </c>
      <c r="C400" s="16"/>
      <c r="D400" s="60"/>
      <c r="E400" s="60"/>
      <c r="F400" s="60"/>
    </row>
    <row r="401" spans="1:6" s="9" customFormat="1" x14ac:dyDescent="0.2">
      <c r="A401" s="126" t="s">
        <v>161</v>
      </c>
      <c r="B401" s="126"/>
      <c r="C401" s="126"/>
      <c r="D401" s="59">
        <f t="shared" ref="D401" si="246">D402+D426</f>
        <v>0</v>
      </c>
      <c r="E401" s="59">
        <f t="shared" ref="E401:F401" si="247">E402+E426</f>
        <v>100000</v>
      </c>
      <c r="F401" s="59">
        <f t="shared" si="247"/>
        <v>100000</v>
      </c>
    </row>
    <row r="402" spans="1:6" s="9" customFormat="1" x14ac:dyDescent="0.2">
      <c r="A402" s="126" t="s">
        <v>156</v>
      </c>
      <c r="B402" s="126"/>
      <c r="C402" s="126"/>
      <c r="D402" s="59">
        <f t="shared" ref="D402" si="248">SUM(D403:D416)</f>
        <v>0</v>
      </c>
      <c r="E402" s="59">
        <f t="shared" ref="E402" si="249">SUM(E403:E416)</f>
        <v>80000</v>
      </c>
      <c r="F402" s="59">
        <f t="shared" ref="F402" si="250">SUM(F403:F416)</f>
        <v>80000</v>
      </c>
    </row>
    <row r="403" spans="1:6" s="9" customFormat="1" ht="18.600000000000001" hidden="1" customHeight="1" x14ac:dyDescent="0.2">
      <c r="A403" s="21"/>
      <c r="B403" s="15" t="s">
        <v>17</v>
      </c>
      <c r="C403" s="16"/>
      <c r="D403" s="60"/>
      <c r="E403" s="60"/>
      <c r="F403" s="60"/>
    </row>
    <row r="404" spans="1:6" s="9" customFormat="1" ht="18.600000000000001" hidden="1" customHeight="1" x14ac:dyDescent="0.2">
      <c r="A404" s="21"/>
      <c r="B404" s="15" t="s">
        <v>18</v>
      </c>
      <c r="C404" s="16"/>
      <c r="D404" s="60"/>
      <c r="E404" s="60"/>
      <c r="F404" s="60"/>
    </row>
    <row r="405" spans="1:6" s="9" customFormat="1" ht="18" hidden="1" customHeight="1" x14ac:dyDescent="0.2">
      <c r="A405" s="21"/>
      <c r="B405" s="127" t="s">
        <v>19</v>
      </c>
      <c r="C405" s="127"/>
      <c r="D405" s="60"/>
      <c r="E405" s="60"/>
      <c r="F405" s="60"/>
    </row>
    <row r="406" spans="1:6" s="9" customFormat="1" ht="18.600000000000001" hidden="1" customHeight="1" x14ac:dyDescent="0.2">
      <c r="A406" s="21"/>
      <c r="B406" s="15" t="s">
        <v>20</v>
      </c>
      <c r="C406" s="16"/>
      <c r="D406" s="61"/>
      <c r="E406" s="61"/>
      <c r="F406" s="61"/>
    </row>
    <row r="407" spans="1:6" s="9" customFormat="1" ht="18.600000000000001" hidden="1" customHeight="1" x14ac:dyDescent="0.2">
      <c r="A407" s="29"/>
      <c r="B407" s="15" t="s">
        <v>21</v>
      </c>
      <c r="C407" s="16"/>
      <c r="D407" s="60"/>
      <c r="E407" s="60"/>
      <c r="F407" s="60"/>
    </row>
    <row r="408" spans="1:6" s="9" customFormat="1" ht="32.25" hidden="1" customHeight="1" x14ac:dyDescent="0.2">
      <c r="A408" s="30"/>
      <c r="B408" s="122" t="s">
        <v>22</v>
      </c>
      <c r="C408" s="122"/>
      <c r="D408" s="60"/>
      <c r="E408" s="60"/>
      <c r="F408" s="60"/>
    </row>
    <row r="409" spans="1:6" s="9" customFormat="1" ht="27.6" hidden="1" customHeight="1" x14ac:dyDescent="0.2">
      <c r="A409" s="30"/>
      <c r="B409" s="123" t="s">
        <v>23</v>
      </c>
      <c r="C409" s="123"/>
      <c r="D409" s="60"/>
      <c r="E409" s="60"/>
      <c r="F409" s="60"/>
    </row>
    <row r="410" spans="1:6" s="9" customFormat="1" ht="26.45" customHeight="1" x14ac:dyDescent="0.2">
      <c r="A410" s="30"/>
      <c r="B410" s="122" t="s">
        <v>24</v>
      </c>
      <c r="C410" s="122"/>
      <c r="D410" s="60">
        <v>0</v>
      </c>
      <c r="E410" s="60">
        <v>80000</v>
      </c>
      <c r="F410" s="60">
        <f>E410-D410</f>
        <v>80000</v>
      </c>
    </row>
    <row r="411" spans="1:6" s="9" customFormat="1" ht="18.600000000000001" hidden="1" customHeight="1" x14ac:dyDescent="0.2">
      <c r="A411" s="30"/>
      <c r="B411" s="121" t="s">
        <v>25</v>
      </c>
      <c r="C411" s="121"/>
      <c r="D411" s="60"/>
      <c r="E411" s="60"/>
      <c r="F411" s="60"/>
    </row>
    <row r="412" spans="1:6" s="9" customFormat="1" ht="27.6" hidden="1" customHeight="1" x14ac:dyDescent="0.2">
      <c r="A412" s="30"/>
      <c r="B412" s="122" t="s">
        <v>26</v>
      </c>
      <c r="C412" s="122"/>
      <c r="D412" s="60"/>
      <c r="E412" s="60"/>
      <c r="F412" s="60"/>
    </row>
    <row r="413" spans="1:6" s="9" customFormat="1" ht="30" hidden="1" customHeight="1" x14ac:dyDescent="0.2">
      <c r="A413" s="30"/>
      <c r="B413" s="123" t="s">
        <v>27</v>
      </c>
      <c r="C413" s="123"/>
      <c r="D413" s="60"/>
      <c r="E413" s="60"/>
      <c r="F413" s="60"/>
    </row>
    <row r="414" spans="1:6" s="9" customFormat="1" ht="28.15" hidden="1" customHeight="1" x14ac:dyDescent="0.2">
      <c r="A414" s="30"/>
      <c r="B414" s="123" t="s">
        <v>28</v>
      </c>
      <c r="C414" s="123"/>
      <c r="D414" s="60"/>
      <c r="E414" s="60"/>
      <c r="F414" s="60"/>
    </row>
    <row r="415" spans="1:6" s="9" customFormat="1" ht="18.600000000000001" hidden="1" customHeight="1" x14ac:dyDescent="0.2">
      <c r="A415" s="30"/>
      <c r="B415" s="15" t="s">
        <v>29</v>
      </c>
      <c r="C415" s="16"/>
      <c r="D415" s="60"/>
      <c r="E415" s="60"/>
      <c r="F415" s="60"/>
    </row>
    <row r="416" spans="1:6" s="9" customFormat="1" ht="18.600000000000001" hidden="1" customHeight="1" x14ac:dyDescent="0.2">
      <c r="A416" s="29"/>
      <c r="B416" s="15" t="s">
        <v>30</v>
      </c>
      <c r="C416" s="16"/>
      <c r="D416" s="60"/>
      <c r="E416" s="60"/>
      <c r="F416" s="60">
        <f>D416-E416</f>
        <v>0</v>
      </c>
    </row>
    <row r="417" spans="1:6" s="9" customFormat="1" ht="15" hidden="1" customHeight="1" x14ac:dyDescent="0.2">
      <c r="A417" s="21" t="s">
        <v>31</v>
      </c>
      <c r="B417" s="16"/>
      <c r="C417" s="31"/>
      <c r="D417" s="59"/>
      <c r="E417" s="59"/>
      <c r="F417" s="59"/>
    </row>
    <row r="418" spans="1:6" s="9" customFormat="1" ht="14.45" hidden="1" customHeight="1" x14ac:dyDescent="0.2">
      <c r="A418" s="29"/>
      <c r="B418" s="19" t="s">
        <v>32</v>
      </c>
      <c r="C418" s="16"/>
      <c r="D418" s="61"/>
      <c r="E418" s="61"/>
      <c r="F418" s="61"/>
    </row>
    <row r="419" spans="1:6" s="9" customFormat="1" ht="18.600000000000001" hidden="1" customHeight="1" x14ac:dyDescent="0.2">
      <c r="A419" s="21" t="s">
        <v>33</v>
      </c>
      <c r="B419" s="16"/>
      <c r="C419" s="19"/>
      <c r="D419" s="59"/>
      <c r="E419" s="59"/>
      <c r="F419" s="59"/>
    </row>
    <row r="420" spans="1:6" s="9" customFormat="1" ht="16.5" hidden="1" customHeight="1" x14ac:dyDescent="0.2">
      <c r="A420" s="21"/>
      <c r="B420" s="19" t="s">
        <v>34</v>
      </c>
      <c r="C420" s="16"/>
      <c r="D420" s="61"/>
      <c r="E420" s="61"/>
      <c r="F420" s="61"/>
    </row>
    <row r="421" spans="1:6" s="9" customFormat="1" ht="12.6" hidden="1" customHeight="1" x14ac:dyDescent="0.2">
      <c r="A421" s="21" t="s">
        <v>91</v>
      </c>
      <c r="B421" s="16"/>
      <c r="C421" s="19"/>
      <c r="D421" s="59"/>
      <c r="E421" s="59"/>
      <c r="F421" s="59"/>
    </row>
    <row r="422" spans="1:6" s="9" customFormat="1" hidden="1" x14ac:dyDescent="0.2">
      <c r="A422" s="21"/>
      <c r="B422" s="16" t="s">
        <v>35</v>
      </c>
      <c r="C422" s="19"/>
      <c r="D422" s="61"/>
      <c r="E422" s="61"/>
      <c r="F422" s="61"/>
    </row>
    <row r="423" spans="1:6" s="32" customFormat="1" ht="12.75" hidden="1" x14ac:dyDescent="0.25">
      <c r="A423" s="22"/>
      <c r="B423" s="124" t="s">
        <v>92</v>
      </c>
      <c r="C423" s="125"/>
      <c r="D423" s="59"/>
      <c r="E423" s="59"/>
      <c r="F423" s="59"/>
    </row>
    <row r="424" spans="1:6" s="32" customFormat="1" ht="33" hidden="1" customHeight="1" x14ac:dyDescent="0.25">
      <c r="A424" s="22"/>
      <c r="B424" s="33"/>
      <c r="C424" s="33" t="s">
        <v>37</v>
      </c>
      <c r="D424" s="61"/>
      <c r="E424" s="61"/>
      <c r="F424" s="61"/>
    </row>
    <row r="425" spans="1:6" s="9" customFormat="1" ht="15" hidden="1" customHeight="1" x14ac:dyDescent="0.2">
      <c r="A425" s="21"/>
      <c r="B425" s="15" t="s">
        <v>38</v>
      </c>
      <c r="C425" s="16"/>
      <c r="D425" s="60"/>
      <c r="E425" s="60"/>
      <c r="F425" s="60"/>
    </row>
    <row r="426" spans="1:6" s="9" customFormat="1" x14ac:dyDescent="0.2">
      <c r="A426" s="126" t="s">
        <v>158</v>
      </c>
      <c r="B426" s="126"/>
      <c r="C426" s="126"/>
      <c r="D426" s="59">
        <f t="shared" ref="D426" si="251">D428+D429+D427</f>
        <v>0</v>
      </c>
      <c r="E426" s="59">
        <f t="shared" ref="E426" si="252">E428+E429+E427</f>
        <v>20000</v>
      </c>
      <c r="F426" s="59">
        <f t="shared" ref="F426" si="253">F428+F429+F427</f>
        <v>20000</v>
      </c>
    </row>
    <row r="427" spans="1:6" s="9" customFormat="1" ht="18.600000000000001" customHeight="1" x14ac:dyDescent="0.2">
      <c r="A427" s="13"/>
      <c r="B427" s="15" t="s">
        <v>39</v>
      </c>
      <c r="C427" s="16"/>
      <c r="D427" s="61">
        <v>0</v>
      </c>
      <c r="E427" s="61">
        <v>20000</v>
      </c>
      <c r="F427" s="61">
        <f>E427-D427</f>
        <v>20000</v>
      </c>
    </row>
    <row r="428" spans="1:6" s="9" customFormat="1" ht="30.6" hidden="1" customHeight="1" x14ac:dyDescent="0.2">
      <c r="A428" s="13"/>
      <c r="B428" s="123" t="s">
        <v>94</v>
      </c>
      <c r="C428" s="123"/>
      <c r="D428" s="60"/>
      <c r="E428" s="60"/>
      <c r="F428" s="60"/>
    </row>
    <row r="429" spans="1:6" s="9" customFormat="1" ht="18.600000000000001" hidden="1" customHeight="1" x14ac:dyDescent="0.2">
      <c r="A429" s="13"/>
      <c r="B429" s="15" t="s">
        <v>41</v>
      </c>
      <c r="C429" s="16"/>
      <c r="D429" s="60"/>
      <c r="E429" s="60"/>
      <c r="F429" s="60"/>
    </row>
    <row r="430" spans="1:6" s="25" customFormat="1" ht="13.9" hidden="1" customHeight="1" x14ac:dyDescent="0.25">
      <c r="A430" s="22" t="s">
        <v>46</v>
      </c>
      <c r="B430" s="36"/>
      <c r="C430" s="37"/>
      <c r="D430" s="63"/>
      <c r="E430" s="63"/>
      <c r="F430" s="63"/>
    </row>
    <row r="431" spans="1:6" s="28" customFormat="1" ht="22.15" hidden="1" customHeight="1" x14ac:dyDescent="0.25">
      <c r="A431" s="130" t="s">
        <v>95</v>
      </c>
      <c r="B431" s="130"/>
      <c r="C431" s="130"/>
      <c r="D431" s="63"/>
      <c r="E431" s="63"/>
      <c r="F431" s="63"/>
    </row>
    <row r="432" spans="1:6" s="28" customFormat="1" ht="30.75" hidden="1" customHeight="1" x14ac:dyDescent="0.25">
      <c r="A432" s="38"/>
      <c r="B432" s="131" t="s">
        <v>96</v>
      </c>
      <c r="C432" s="131"/>
      <c r="D432" s="63"/>
      <c r="E432" s="63"/>
      <c r="F432" s="63"/>
    </row>
    <row r="433" spans="1:8" s="28" customFormat="1" ht="30.75" hidden="1" customHeight="1" x14ac:dyDescent="0.2">
      <c r="A433" s="38"/>
      <c r="B433" s="39"/>
      <c r="C433" s="40" t="s">
        <v>47</v>
      </c>
      <c r="D433" s="60"/>
      <c r="E433" s="60"/>
      <c r="F433" s="60"/>
    </row>
    <row r="434" spans="1:8" s="25" customFormat="1" ht="18" hidden="1" customHeight="1" x14ac:dyDescent="0.25">
      <c r="A434" s="22" t="s">
        <v>50</v>
      </c>
      <c r="B434" s="40"/>
      <c r="C434" s="40"/>
      <c r="D434" s="59"/>
      <c r="E434" s="59"/>
      <c r="F434" s="59"/>
    </row>
    <row r="435" spans="1:8" s="28" customFormat="1" ht="29.25" hidden="1" customHeight="1" x14ac:dyDescent="0.25">
      <c r="A435" s="22"/>
      <c r="B435" s="122" t="s">
        <v>51</v>
      </c>
      <c r="C435" s="122"/>
      <c r="D435" s="61"/>
      <c r="E435" s="61"/>
      <c r="F435" s="61"/>
    </row>
    <row r="436" spans="1:8" s="28" customFormat="1" ht="23.45" hidden="1" customHeight="1" x14ac:dyDescent="0.2">
      <c r="A436" s="22"/>
      <c r="B436" s="122" t="s">
        <v>52</v>
      </c>
      <c r="C436" s="125"/>
      <c r="D436" s="60"/>
      <c r="E436" s="60"/>
      <c r="F436" s="60"/>
    </row>
    <row r="437" spans="1:8" s="9" customFormat="1" ht="18.600000000000001" hidden="1" customHeight="1" x14ac:dyDescent="0.2">
      <c r="A437" s="17" t="s">
        <v>97</v>
      </c>
      <c r="B437" s="19"/>
      <c r="C437" s="19"/>
      <c r="D437" s="63"/>
      <c r="E437" s="63"/>
      <c r="F437" s="63"/>
    </row>
    <row r="438" spans="1:8" s="9" customFormat="1" ht="18.600000000000001" hidden="1" customHeight="1" x14ac:dyDescent="0.2">
      <c r="A438" s="17"/>
      <c r="B438" s="19" t="s">
        <v>55</v>
      </c>
      <c r="C438" s="19"/>
      <c r="D438" s="60"/>
      <c r="E438" s="60"/>
      <c r="F438" s="60"/>
    </row>
    <row r="439" spans="1:8" s="9" customFormat="1" ht="45.6" hidden="1" customHeight="1" x14ac:dyDescent="0.2">
      <c r="A439" s="17"/>
      <c r="B439" s="128" t="s">
        <v>98</v>
      </c>
      <c r="C439" s="128"/>
      <c r="D439" s="61"/>
      <c r="E439" s="61"/>
      <c r="F439" s="61"/>
    </row>
    <row r="440" spans="1:8" s="9" customFormat="1" x14ac:dyDescent="0.2">
      <c r="A440" s="126" t="s">
        <v>162</v>
      </c>
      <c r="B440" s="126"/>
      <c r="C440" s="126"/>
      <c r="D440" s="59">
        <f t="shared" ref="D440" si="254">D441+D442+D443+D444</f>
        <v>3000000</v>
      </c>
      <c r="E440" s="59">
        <f t="shared" ref="E440" si="255">E441+E442+E443+E444</f>
        <v>3800000</v>
      </c>
      <c r="F440" s="59">
        <f t="shared" ref="F440" si="256">F441+F442+F443+F444</f>
        <v>800000</v>
      </c>
    </row>
    <row r="441" spans="1:8" s="9" customFormat="1" x14ac:dyDescent="0.2">
      <c r="A441" s="17"/>
      <c r="B441" s="15" t="s">
        <v>59</v>
      </c>
      <c r="C441" s="16"/>
      <c r="D441" s="60">
        <v>3000000</v>
      </c>
      <c r="E441" s="60">
        <v>3800000</v>
      </c>
      <c r="F441" s="60">
        <f>E441-D441</f>
        <v>800000</v>
      </c>
      <c r="H441" s="109"/>
    </row>
    <row r="442" spans="1:8" s="9" customFormat="1" ht="39" hidden="1" customHeight="1" x14ac:dyDescent="0.2">
      <c r="A442" s="17"/>
      <c r="B442" s="123" t="s">
        <v>60</v>
      </c>
      <c r="C442" s="123"/>
      <c r="D442" s="61"/>
      <c r="E442" s="61"/>
      <c r="F442" s="61"/>
    </row>
    <row r="443" spans="1:8" s="9" customFormat="1" ht="18" hidden="1" customHeight="1" x14ac:dyDescent="0.2">
      <c r="A443" s="17"/>
      <c r="B443" s="123" t="s">
        <v>62</v>
      </c>
      <c r="C443" s="123"/>
      <c r="D443" s="60"/>
      <c r="E443" s="60"/>
      <c r="F443" s="60"/>
    </row>
    <row r="444" spans="1:8" s="9" customFormat="1" ht="30.6" hidden="1" customHeight="1" x14ac:dyDescent="0.2">
      <c r="A444" s="17"/>
      <c r="B444" s="122" t="s">
        <v>72</v>
      </c>
      <c r="C444" s="125"/>
      <c r="D444" s="61"/>
      <c r="E444" s="61"/>
      <c r="F444" s="61"/>
    </row>
    <row r="445" spans="1:8" s="51" customFormat="1" ht="18" x14ac:dyDescent="0.25">
      <c r="A445" s="129" t="s">
        <v>165</v>
      </c>
      <c r="B445" s="125"/>
      <c r="C445" s="125"/>
      <c r="D445" s="58">
        <f>D446</f>
        <v>0</v>
      </c>
      <c r="E445" s="58">
        <f t="shared" ref="E445:F445" si="257">E446</f>
        <v>200000</v>
      </c>
      <c r="F445" s="58">
        <f t="shared" si="257"/>
        <v>200000</v>
      </c>
    </row>
    <row r="446" spans="1:8" s="9" customFormat="1" x14ac:dyDescent="0.2">
      <c r="A446" s="126" t="s">
        <v>162</v>
      </c>
      <c r="B446" s="126"/>
      <c r="C446" s="126"/>
      <c r="D446" s="59">
        <f>D447</f>
        <v>0</v>
      </c>
      <c r="E446" s="59">
        <f>E447</f>
        <v>200000</v>
      </c>
      <c r="F446" s="59">
        <f>F447</f>
        <v>200000</v>
      </c>
    </row>
    <row r="447" spans="1:8" s="9" customFormat="1" x14ac:dyDescent="0.2">
      <c r="A447" s="17"/>
      <c r="B447" s="15" t="s">
        <v>59</v>
      </c>
      <c r="C447" s="16"/>
      <c r="D447" s="60">
        <v>0</v>
      </c>
      <c r="E447" s="60">
        <v>200000</v>
      </c>
      <c r="F447" s="60">
        <f>E447-D447</f>
        <v>200000</v>
      </c>
      <c r="H447" s="109"/>
    </row>
    <row r="448" spans="1:8" s="9" customFormat="1" ht="35.450000000000003" customHeight="1" x14ac:dyDescent="0.2">
      <c r="A448" s="146" t="s">
        <v>185</v>
      </c>
      <c r="B448" s="147"/>
      <c r="C448" s="148"/>
      <c r="D448" s="118">
        <f>D449+D559</f>
        <v>4570000</v>
      </c>
      <c r="E448" s="118">
        <f>E449+E559</f>
        <v>5470000</v>
      </c>
      <c r="F448" s="118">
        <f>F449+F559</f>
        <v>900000</v>
      </c>
    </row>
    <row r="449" spans="1:6" s="51" customFormat="1" ht="18" customHeight="1" x14ac:dyDescent="0.25">
      <c r="A449" s="149" t="s">
        <v>160</v>
      </c>
      <c r="B449" s="150"/>
      <c r="C449" s="151"/>
      <c r="D449" s="8">
        <f>D461+D500</f>
        <v>4570000</v>
      </c>
      <c r="E449" s="8">
        <f>E461+E500</f>
        <v>5470000</v>
      </c>
      <c r="F449" s="8">
        <f>F461+F500</f>
        <v>900000</v>
      </c>
    </row>
    <row r="450" spans="1:6" s="9" customFormat="1" ht="18.600000000000001" hidden="1" customHeight="1" x14ac:dyDescent="0.2">
      <c r="A450" s="13" t="s">
        <v>6</v>
      </c>
      <c r="B450" s="19"/>
      <c r="C450" s="115"/>
      <c r="D450" s="59"/>
      <c r="E450" s="59"/>
      <c r="F450" s="59"/>
    </row>
    <row r="451" spans="1:6" s="9" customFormat="1" ht="18.600000000000001" hidden="1" customHeight="1" x14ac:dyDescent="0.2">
      <c r="A451" s="13" t="s">
        <v>7</v>
      </c>
      <c r="B451" s="16"/>
      <c r="C451" s="115"/>
      <c r="D451" s="59"/>
      <c r="E451" s="59"/>
      <c r="F451" s="59"/>
    </row>
    <row r="452" spans="1:6" s="9" customFormat="1" ht="16.899999999999999" hidden="1" customHeight="1" x14ac:dyDescent="0.2">
      <c r="A452" s="21"/>
      <c r="B452" s="15" t="s">
        <v>8</v>
      </c>
      <c r="C452" s="16"/>
      <c r="D452" s="59"/>
      <c r="E452" s="59"/>
      <c r="F452" s="59"/>
    </row>
    <row r="453" spans="1:6" s="25" customFormat="1" ht="18" hidden="1" customHeight="1" x14ac:dyDescent="0.2">
      <c r="A453" s="22"/>
      <c r="B453" s="23"/>
      <c r="C453" s="24" t="s">
        <v>9</v>
      </c>
      <c r="D453" s="60"/>
      <c r="E453" s="60"/>
      <c r="F453" s="60"/>
    </row>
    <row r="454" spans="1:6" s="9" customFormat="1" ht="13.9" hidden="1" customHeight="1" x14ac:dyDescent="0.2">
      <c r="A454" s="21"/>
      <c r="B454" s="15" t="s">
        <v>10</v>
      </c>
      <c r="C454" s="16"/>
      <c r="D454" s="62"/>
      <c r="E454" s="62"/>
      <c r="F454" s="62"/>
    </row>
    <row r="455" spans="1:6" s="9" customFormat="1" ht="19.149999999999999" hidden="1" customHeight="1" x14ac:dyDescent="0.2">
      <c r="A455" s="21"/>
      <c r="B455" s="15"/>
      <c r="C455" s="16" t="s">
        <v>11</v>
      </c>
      <c r="D455" s="60"/>
      <c r="E455" s="60"/>
      <c r="F455" s="60"/>
    </row>
    <row r="456" spans="1:6" s="28" customFormat="1" ht="26.25" hidden="1" customHeight="1" x14ac:dyDescent="0.25">
      <c r="A456" s="26"/>
      <c r="B456" s="23"/>
      <c r="C456" s="27" t="s">
        <v>12</v>
      </c>
      <c r="D456" s="61"/>
      <c r="E456" s="61"/>
      <c r="F456" s="61"/>
    </row>
    <row r="457" spans="1:6" s="9" customFormat="1" ht="15.6" hidden="1" customHeight="1" x14ac:dyDescent="0.2">
      <c r="A457" s="17"/>
      <c r="B457" s="15" t="s">
        <v>13</v>
      </c>
      <c r="C457" s="16"/>
      <c r="D457" s="60"/>
      <c r="E457" s="60"/>
      <c r="F457" s="60"/>
    </row>
    <row r="458" spans="1:6" s="9" customFormat="1" ht="15.6" hidden="1" customHeight="1" x14ac:dyDescent="0.2">
      <c r="A458" s="17"/>
      <c r="B458" s="15" t="s">
        <v>14</v>
      </c>
      <c r="C458" s="16"/>
      <c r="D458" s="60"/>
      <c r="E458" s="60"/>
      <c r="F458" s="60"/>
    </row>
    <row r="459" spans="1:6" s="9" customFormat="1" ht="18.600000000000001" hidden="1" customHeight="1" x14ac:dyDescent="0.2">
      <c r="A459" s="17" t="s">
        <v>15</v>
      </c>
      <c r="B459" s="15"/>
      <c r="C459" s="16"/>
      <c r="D459" s="59"/>
      <c r="E459" s="59"/>
      <c r="F459" s="59"/>
    </row>
    <row r="460" spans="1:6" s="9" customFormat="1" ht="14.25" hidden="1" customHeight="1" x14ac:dyDescent="0.2">
      <c r="A460" s="17"/>
      <c r="B460" s="15" t="s">
        <v>16</v>
      </c>
      <c r="C460" s="16"/>
      <c r="D460" s="60"/>
      <c r="E460" s="60"/>
      <c r="F460" s="60"/>
    </row>
    <row r="461" spans="1:6" s="9" customFormat="1" x14ac:dyDescent="0.2">
      <c r="A461" s="126" t="s">
        <v>161</v>
      </c>
      <c r="B461" s="126"/>
      <c r="C461" s="126"/>
      <c r="D461" s="59">
        <f>D462+D486</f>
        <v>70000</v>
      </c>
      <c r="E461" s="59">
        <f>E462+E486</f>
        <v>70000</v>
      </c>
      <c r="F461" s="59">
        <f>F462+F486</f>
        <v>0</v>
      </c>
    </row>
    <row r="462" spans="1:6" s="9" customFormat="1" x14ac:dyDescent="0.2">
      <c r="A462" s="126" t="s">
        <v>156</v>
      </c>
      <c r="B462" s="126"/>
      <c r="C462" s="126"/>
      <c r="D462" s="59">
        <f t="shared" ref="D462" si="258">SUM(D463:D476)</f>
        <v>70000</v>
      </c>
      <c r="E462" s="59">
        <f t="shared" ref="E462" si="259">SUM(E463:E476)</f>
        <v>70000</v>
      </c>
      <c r="F462" s="59">
        <f t="shared" ref="F462" si="260">SUM(F463:F476)</f>
        <v>0</v>
      </c>
    </row>
    <row r="463" spans="1:6" s="9" customFormat="1" ht="18.600000000000001" hidden="1" customHeight="1" x14ac:dyDescent="0.2">
      <c r="A463" s="21"/>
      <c r="B463" s="15" t="s">
        <v>17</v>
      </c>
      <c r="C463" s="16"/>
      <c r="D463" s="60"/>
      <c r="E463" s="60"/>
      <c r="F463" s="60"/>
    </row>
    <row r="464" spans="1:6" s="9" customFormat="1" ht="18.600000000000001" hidden="1" customHeight="1" x14ac:dyDescent="0.2">
      <c r="A464" s="21"/>
      <c r="B464" s="15" t="s">
        <v>18</v>
      </c>
      <c r="C464" s="16"/>
      <c r="D464" s="60"/>
      <c r="E464" s="60"/>
      <c r="F464" s="60"/>
    </row>
    <row r="465" spans="1:6" s="9" customFormat="1" ht="18" hidden="1" customHeight="1" x14ac:dyDescent="0.2">
      <c r="A465" s="21"/>
      <c r="B465" s="127" t="s">
        <v>19</v>
      </c>
      <c r="C465" s="127"/>
      <c r="D465" s="60"/>
      <c r="E465" s="60"/>
      <c r="F465" s="60"/>
    </row>
    <row r="466" spans="1:6" s="9" customFormat="1" ht="18.600000000000001" hidden="1" customHeight="1" x14ac:dyDescent="0.2">
      <c r="A466" s="21"/>
      <c r="B466" s="15" t="s">
        <v>20</v>
      </c>
      <c r="C466" s="16"/>
      <c r="D466" s="61"/>
      <c r="E466" s="61"/>
      <c r="F466" s="61"/>
    </row>
    <row r="467" spans="1:6" s="9" customFormat="1" ht="18.600000000000001" hidden="1" customHeight="1" x14ac:dyDescent="0.2">
      <c r="A467" s="29"/>
      <c r="B467" s="15" t="s">
        <v>21</v>
      </c>
      <c r="C467" s="16"/>
      <c r="D467" s="60"/>
      <c r="E467" s="60"/>
      <c r="F467" s="60"/>
    </row>
    <row r="468" spans="1:6" s="9" customFormat="1" ht="32.25" hidden="1" customHeight="1" x14ac:dyDescent="0.2">
      <c r="A468" s="30"/>
      <c r="B468" s="122" t="s">
        <v>22</v>
      </c>
      <c r="C468" s="122"/>
      <c r="D468" s="60"/>
      <c r="E468" s="60"/>
      <c r="F468" s="60"/>
    </row>
    <row r="469" spans="1:6" s="9" customFormat="1" hidden="1" x14ac:dyDescent="0.2">
      <c r="A469" s="30"/>
      <c r="B469" s="123" t="s">
        <v>23</v>
      </c>
      <c r="C469" s="123"/>
      <c r="D469" s="60"/>
      <c r="E469" s="60"/>
      <c r="F469" s="60"/>
    </row>
    <row r="470" spans="1:6" s="9" customFormat="1" hidden="1" x14ac:dyDescent="0.2">
      <c r="A470" s="30"/>
      <c r="B470" s="122" t="s">
        <v>24</v>
      </c>
      <c r="C470" s="122"/>
      <c r="D470" s="60"/>
      <c r="E470" s="60"/>
      <c r="F470" s="60"/>
    </row>
    <row r="471" spans="1:6" s="9" customFormat="1" hidden="1" x14ac:dyDescent="0.2">
      <c r="A471" s="30"/>
      <c r="B471" s="121" t="s">
        <v>25</v>
      </c>
      <c r="C471" s="121"/>
      <c r="D471" s="60"/>
      <c r="E471" s="60"/>
      <c r="F471" s="60"/>
    </row>
    <row r="472" spans="1:6" s="9" customFormat="1" hidden="1" x14ac:dyDescent="0.2">
      <c r="A472" s="30"/>
      <c r="B472" s="122" t="s">
        <v>26</v>
      </c>
      <c r="C472" s="122"/>
      <c r="D472" s="60"/>
      <c r="E472" s="60"/>
      <c r="F472" s="60"/>
    </row>
    <row r="473" spans="1:6" s="9" customFormat="1" hidden="1" x14ac:dyDescent="0.2">
      <c r="A473" s="30"/>
      <c r="B473" s="123" t="s">
        <v>27</v>
      </c>
      <c r="C473" s="123"/>
      <c r="D473" s="60"/>
      <c r="E473" s="60"/>
      <c r="F473" s="60"/>
    </row>
    <row r="474" spans="1:6" s="9" customFormat="1" hidden="1" x14ac:dyDescent="0.2">
      <c r="A474" s="30"/>
      <c r="B474" s="123" t="s">
        <v>28</v>
      </c>
      <c r="C474" s="123"/>
      <c r="D474" s="60"/>
      <c r="E474" s="60"/>
      <c r="F474" s="60"/>
    </row>
    <row r="475" spans="1:6" s="9" customFormat="1" hidden="1" x14ac:dyDescent="0.2">
      <c r="A475" s="30"/>
      <c r="B475" s="15" t="s">
        <v>29</v>
      </c>
      <c r="C475" s="16"/>
      <c r="D475" s="60"/>
      <c r="E475" s="60"/>
      <c r="F475" s="60"/>
    </row>
    <row r="476" spans="1:6" s="9" customFormat="1" ht="18.600000000000001" customHeight="1" x14ac:dyDescent="0.2">
      <c r="A476" s="29"/>
      <c r="B476" s="15" t="s">
        <v>30</v>
      </c>
      <c r="C476" s="16"/>
      <c r="D476" s="60">
        <v>70000</v>
      </c>
      <c r="E476" s="60">
        <v>70000</v>
      </c>
      <c r="F476" s="60">
        <f>D476-E476</f>
        <v>0</v>
      </c>
    </row>
    <row r="477" spans="1:6" s="9" customFormat="1" ht="15" hidden="1" customHeight="1" x14ac:dyDescent="0.2">
      <c r="A477" s="21" t="s">
        <v>31</v>
      </c>
      <c r="B477" s="16"/>
      <c r="C477" s="31"/>
      <c r="D477" s="59"/>
      <c r="E477" s="59"/>
      <c r="F477" s="59"/>
    </row>
    <row r="478" spans="1:6" s="9" customFormat="1" ht="14.45" hidden="1" customHeight="1" x14ac:dyDescent="0.2">
      <c r="A478" s="29"/>
      <c r="B478" s="19" t="s">
        <v>32</v>
      </c>
      <c r="C478" s="16"/>
      <c r="D478" s="61"/>
      <c r="E478" s="61"/>
      <c r="F478" s="61"/>
    </row>
    <row r="479" spans="1:6" s="9" customFormat="1" ht="18.600000000000001" hidden="1" customHeight="1" x14ac:dyDescent="0.2">
      <c r="A479" s="21" t="s">
        <v>33</v>
      </c>
      <c r="B479" s="16"/>
      <c r="C479" s="19"/>
      <c r="D479" s="59"/>
      <c r="E479" s="59"/>
      <c r="F479" s="59"/>
    </row>
    <row r="480" spans="1:6" s="9" customFormat="1" ht="16.5" hidden="1" customHeight="1" x14ac:dyDescent="0.2">
      <c r="A480" s="21"/>
      <c r="B480" s="19" t="s">
        <v>34</v>
      </c>
      <c r="C480" s="16"/>
      <c r="D480" s="61"/>
      <c r="E480" s="61"/>
      <c r="F480" s="61"/>
    </row>
    <row r="481" spans="1:6" s="9" customFormat="1" ht="12.6" hidden="1" customHeight="1" x14ac:dyDescent="0.2">
      <c r="A481" s="21" t="s">
        <v>91</v>
      </c>
      <c r="B481" s="16"/>
      <c r="C481" s="19"/>
      <c r="D481" s="59"/>
      <c r="E481" s="59"/>
      <c r="F481" s="59"/>
    </row>
    <row r="482" spans="1:6" s="9" customFormat="1" hidden="1" x14ac:dyDescent="0.2">
      <c r="A482" s="21"/>
      <c r="B482" s="16" t="s">
        <v>35</v>
      </c>
      <c r="C482" s="19"/>
      <c r="D482" s="61"/>
      <c r="E482" s="61"/>
      <c r="F482" s="61"/>
    </row>
    <row r="483" spans="1:6" s="32" customFormat="1" ht="12.75" hidden="1" x14ac:dyDescent="0.25">
      <c r="A483" s="22"/>
      <c r="B483" s="124" t="s">
        <v>92</v>
      </c>
      <c r="C483" s="125"/>
      <c r="D483" s="59"/>
      <c r="E483" s="59"/>
      <c r="F483" s="59"/>
    </row>
    <row r="484" spans="1:6" s="32" customFormat="1" ht="33" hidden="1" customHeight="1" x14ac:dyDescent="0.25">
      <c r="A484" s="22"/>
      <c r="B484" s="111"/>
      <c r="C484" s="111" t="s">
        <v>37</v>
      </c>
      <c r="D484" s="61"/>
      <c r="E484" s="61"/>
      <c r="F484" s="61"/>
    </row>
    <row r="485" spans="1:6" s="9" customFormat="1" ht="15" hidden="1" customHeight="1" x14ac:dyDescent="0.2">
      <c r="A485" s="21"/>
      <c r="B485" s="15" t="s">
        <v>38</v>
      </c>
      <c r="C485" s="16"/>
      <c r="D485" s="60"/>
      <c r="E485" s="60"/>
      <c r="F485" s="60"/>
    </row>
    <row r="486" spans="1:6" s="9" customFormat="1" hidden="1" x14ac:dyDescent="0.2">
      <c r="A486" s="126" t="s">
        <v>158</v>
      </c>
      <c r="B486" s="126"/>
      <c r="C486" s="126"/>
      <c r="D486" s="59">
        <f t="shared" ref="D486" si="261">D488+D489+D487</f>
        <v>0</v>
      </c>
      <c r="E486" s="59">
        <f t="shared" ref="E486" si="262">E488+E489+E487</f>
        <v>0</v>
      </c>
      <c r="F486" s="59">
        <f t="shared" ref="F486" si="263">F488+F489+F487</f>
        <v>0</v>
      </c>
    </row>
    <row r="487" spans="1:6" s="9" customFormat="1" ht="18.600000000000001" hidden="1" customHeight="1" x14ac:dyDescent="0.2">
      <c r="A487" s="13"/>
      <c r="B487" s="15" t="s">
        <v>39</v>
      </c>
      <c r="C487" s="16"/>
      <c r="D487" s="61"/>
      <c r="E487" s="61"/>
      <c r="F487" s="61"/>
    </row>
    <row r="488" spans="1:6" s="9" customFormat="1" ht="30.6" hidden="1" customHeight="1" x14ac:dyDescent="0.2">
      <c r="A488" s="13"/>
      <c r="B488" s="123" t="s">
        <v>94</v>
      </c>
      <c r="C488" s="123"/>
      <c r="D488" s="60"/>
      <c r="E488" s="60"/>
      <c r="F488" s="60"/>
    </row>
    <row r="489" spans="1:6" s="9" customFormat="1" ht="18.600000000000001" hidden="1" customHeight="1" x14ac:dyDescent="0.2">
      <c r="A489" s="13"/>
      <c r="B489" s="15" t="s">
        <v>41</v>
      </c>
      <c r="C489" s="16"/>
      <c r="D489" s="60"/>
      <c r="E489" s="60"/>
      <c r="F489" s="60"/>
    </row>
    <row r="490" spans="1:6" s="25" customFormat="1" ht="13.9" hidden="1" customHeight="1" x14ac:dyDescent="0.25">
      <c r="A490" s="22" t="s">
        <v>46</v>
      </c>
      <c r="B490" s="36"/>
      <c r="C490" s="37"/>
      <c r="D490" s="63"/>
      <c r="E490" s="63"/>
      <c r="F490" s="63"/>
    </row>
    <row r="491" spans="1:6" s="28" customFormat="1" ht="22.15" hidden="1" customHeight="1" x14ac:dyDescent="0.25">
      <c r="A491" s="130" t="s">
        <v>95</v>
      </c>
      <c r="B491" s="130"/>
      <c r="C491" s="130"/>
      <c r="D491" s="63"/>
      <c r="E491" s="63"/>
      <c r="F491" s="63"/>
    </row>
    <row r="492" spans="1:6" s="28" customFormat="1" ht="30.75" hidden="1" customHeight="1" x14ac:dyDescent="0.25">
      <c r="A492" s="112"/>
      <c r="B492" s="131" t="s">
        <v>96</v>
      </c>
      <c r="C492" s="131"/>
      <c r="D492" s="63"/>
      <c r="E492" s="63"/>
      <c r="F492" s="63"/>
    </row>
    <row r="493" spans="1:6" s="28" customFormat="1" ht="30.75" hidden="1" customHeight="1" x14ac:dyDescent="0.2">
      <c r="A493" s="112"/>
      <c r="B493" s="113"/>
      <c r="C493" s="110" t="s">
        <v>47</v>
      </c>
      <c r="D493" s="60"/>
      <c r="E493" s="60"/>
      <c r="F493" s="60"/>
    </row>
    <row r="494" spans="1:6" s="25" customFormat="1" ht="18" hidden="1" customHeight="1" x14ac:dyDescent="0.25">
      <c r="A494" s="22" t="s">
        <v>50</v>
      </c>
      <c r="B494" s="110"/>
      <c r="C494" s="110"/>
      <c r="D494" s="59"/>
      <c r="E494" s="59"/>
      <c r="F494" s="59"/>
    </row>
    <row r="495" spans="1:6" s="28" customFormat="1" ht="29.25" hidden="1" customHeight="1" x14ac:dyDescent="0.25">
      <c r="A495" s="22"/>
      <c r="B495" s="122" t="s">
        <v>51</v>
      </c>
      <c r="C495" s="122"/>
      <c r="D495" s="61"/>
      <c r="E495" s="61"/>
      <c r="F495" s="61"/>
    </row>
    <row r="496" spans="1:6" s="28" customFormat="1" ht="23.45" hidden="1" customHeight="1" x14ac:dyDescent="0.2">
      <c r="A496" s="22"/>
      <c r="B496" s="122" t="s">
        <v>52</v>
      </c>
      <c r="C496" s="125"/>
      <c r="D496" s="60"/>
      <c r="E496" s="60"/>
      <c r="F496" s="60"/>
    </row>
    <row r="497" spans="1:8" s="9" customFormat="1" ht="18.600000000000001" hidden="1" customHeight="1" x14ac:dyDescent="0.2">
      <c r="A497" s="17" t="s">
        <v>97</v>
      </c>
      <c r="B497" s="19"/>
      <c r="C497" s="19"/>
      <c r="D497" s="63"/>
      <c r="E497" s="63"/>
      <c r="F497" s="63"/>
    </row>
    <row r="498" spans="1:8" s="9" customFormat="1" ht="18.600000000000001" hidden="1" customHeight="1" x14ac:dyDescent="0.2">
      <c r="A498" s="17"/>
      <c r="B498" s="19" t="s">
        <v>55</v>
      </c>
      <c r="C498" s="19"/>
      <c r="D498" s="60"/>
      <c r="E498" s="60"/>
      <c r="F498" s="60"/>
    </row>
    <row r="499" spans="1:8" s="9" customFormat="1" ht="45.6" hidden="1" customHeight="1" x14ac:dyDescent="0.2">
      <c r="A499" s="17"/>
      <c r="B499" s="128" t="s">
        <v>98</v>
      </c>
      <c r="C499" s="128"/>
      <c r="D499" s="61"/>
      <c r="E499" s="61"/>
      <c r="F499" s="61"/>
    </row>
    <row r="500" spans="1:8" s="9" customFormat="1" x14ac:dyDescent="0.2">
      <c r="A500" s="126" t="s">
        <v>162</v>
      </c>
      <c r="B500" s="126"/>
      <c r="C500" s="126"/>
      <c r="D500" s="59">
        <f>D501</f>
        <v>4500000</v>
      </c>
      <c r="E500" s="59">
        <f>E501</f>
        <v>5400000</v>
      </c>
      <c r="F500" s="59">
        <f>F501</f>
        <v>900000</v>
      </c>
    </row>
    <row r="501" spans="1:8" s="9" customFormat="1" x14ac:dyDescent="0.2">
      <c r="A501" s="17"/>
      <c r="B501" s="15" t="s">
        <v>59</v>
      </c>
      <c r="C501" s="16"/>
      <c r="D501" s="60">
        <v>4500000</v>
      </c>
      <c r="E501" s="60">
        <v>5400000</v>
      </c>
      <c r="F501" s="60">
        <f>E501-D501</f>
        <v>900000</v>
      </c>
      <c r="H501" s="109"/>
    </row>
    <row r="502" spans="1:8" s="51" customFormat="1" ht="18" x14ac:dyDescent="0.25">
      <c r="A502" s="129" t="s">
        <v>165</v>
      </c>
      <c r="B502" s="125"/>
      <c r="C502" s="125"/>
      <c r="D502" s="58">
        <f t="shared" ref="D502" si="264">D503+D511+D515+D520+D538+D600</f>
        <v>0</v>
      </c>
      <c r="E502" s="58">
        <f t="shared" ref="E502" si="265">E503+E511+E515+E520+E538+E600</f>
        <v>0</v>
      </c>
      <c r="F502" s="58">
        <f t="shared" ref="F502" si="266">F503+F511+F515+F520+F538+F600</f>
        <v>0</v>
      </c>
    </row>
    <row r="503" spans="1:8" s="9" customFormat="1" ht="13.9" hidden="1" customHeight="1" x14ac:dyDescent="0.2">
      <c r="A503" s="10" t="s">
        <v>100</v>
      </c>
      <c r="B503" s="11"/>
      <c r="C503" s="12"/>
      <c r="D503" s="59">
        <f t="shared" ref="D503:F504" si="267">D504</f>
        <v>0</v>
      </c>
      <c r="E503" s="59">
        <f t="shared" si="267"/>
        <v>0</v>
      </c>
      <c r="F503" s="59">
        <f t="shared" si="267"/>
        <v>0</v>
      </c>
    </row>
    <row r="504" spans="1:8" s="9" customFormat="1" ht="14.45" hidden="1" customHeight="1" x14ac:dyDescent="0.2">
      <c r="A504" s="17" t="s">
        <v>101</v>
      </c>
      <c r="B504" s="18"/>
      <c r="C504" s="19"/>
      <c r="D504" s="59">
        <f t="shared" si="267"/>
        <v>0</v>
      </c>
      <c r="E504" s="59">
        <f t="shared" si="267"/>
        <v>0</v>
      </c>
      <c r="F504" s="59">
        <f t="shared" si="267"/>
        <v>0</v>
      </c>
    </row>
    <row r="505" spans="1:8" s="9" customFormat="1" ht="18.600000000000001" hidden="1" customHeight="1" x14ac:dyDescent="0.2">
      <c r="A505" s="17" t="s">
        <v>102</v>
      </c>
      <c r="B505" s="19"/>
      <c r="C505" s="19"/>
      <c r="D505" s="59">
        <f t="shared" ref="D505" si="268">D506+D509</f>
        <v>0</v>
      </c>
      <c r="E505" s="59">
        <f t="shared" ref="E505" si="269">E506+E509</f>
        <v>0</v>
      </c>
      <c r="F505" s="59">
        <f t="shared" ref="F505" si="270">F506+F509</f>
        <v>0</v>
      </c>
    </row>
    <row r="506" spans="1:8" s="9" customFormat="1" hidden="1" x14ac:dyDescent="0.2">
      <c r="A506" s="21" t="s">
        <v>103</v>
      </c>
      <c r="B506" s="16"/>
      <c r="C506" s="19"/>
      <c r="D506" s="59">
        <f t="shared" ref="D506:F507" si="271">D507</f>
        <v>0</v>
      </c>
      <c r="E506" s="59">
        <f t="shared" si="271"/>
        <v>0</v>
      </c>
      <c r="F506" s="59">
        <f t="shared" si="271"/>
        <v>0</v>
      </c>
    </row>
    <row r="507" spans="1:8" s="32" customFormat="1" ht="27.6" hidden="1" customHeight="1" x14ac:dyDescent="0.25">
      <c r="A507" s="22"/>
      <c r="B507" s="124" t="s">
        <v>104</v>
      </c>
      <c r="C507" s="125"/>
      <c r="D507" s="63">
        <f t="shared" si="271"/>
        <v>0</v>
      </c>
      <c r="E507" s="63">
        <f t="shared" si="271"/>
        <v>0</v>
      </c>
      <c r="F507" s="63">
        <f t="shared" si="271"/>
        <v>0</v>
      </c>
    </row>
    <row r="508" spans="1:8" s="32" customFormat="1" ht="27" hidden="1" customHeight="1" x14ac:dyDescent="0.25">
      <c r="A508" s="22"/>
      <c r="B508" s="33"/>
      <c r="C508" s="33" t="s">
        <v>36</v>
      </c>
      <c r="D508" s="61"/>
      <c r="E508" s="61"/>
      <c r="F508" s="61"/>
    </row>
    <row r="509" spans="1:8" s="9" customFormat="1" ht="18.600000000000001" hidden="1" customHeight="1" x14ac:dyDescent="0.2">
      <c r="A509" s="13" t="s">
        <v>105</v>
      </c>
      <c r="B509" s="14"/>
      <c r="C509" s="14"/>
      <c r="D509" s="59">
        <f t="shared" ref="D509:F509" si="272">D510</f>
        <v>0</v>
      </c>
      <c r="E509" s="59">
        <f t="shared" si="272"/>
        <v>0</v>
      </c>
      <c r="F509" s="59">
        <f t="shared" si="272"/>
        <v>0</v>
      </c>
    </row>
    <row r="510" spans="1:8" s="9" customFormat="1" ht="16.149999999999999" hidden="1" customHeight="1" x14ac:dyDescent="0.2">
      <c r="A510" s="19"/>
      <c r="B510" s="15" t="s">
        <v>40</v>
      </c>
      <c r="C510" s="15"/>
      <c r="D510" s="60"/>
      <c r="E510" s="60"/>
      <c r="F510" s="60"/>
    </row>
    <row r="511" spans="1:8" s="9" customFormat="1" ht="18.600000000000001" hidden="1" customHeight="1" x14ac:dyDescent="0.2">
      <c r="A511" s="21" t="s">
        <v>42</v>
      </c>
      <c r="B511" s="34"/>
      <c r="C511" s="35"/>
      <c r="D511" s="59">
        <f t="shared" ref="D511:F511" si="273">D512</f>
        <v>0</v>
      </c>
      <c r="E511" s="59">
        <f t="shared" si="273"/>
        <v>0</v>
      </c>
      <c r="F511" s="59">
        <f t="shared" si="273"/>
        <v>0</v>
      </c>
    </row>
    <row r="512" spans="1:8" s="9" customFormat="1" ht="18.600000000000001" hidden="1" customHeight="1" x14ac:dyDescent="0.2">
      <c r="A512" s="21" t="s">
        <v>43</v>
      </c>
      <c r="B512" s="16"/>
      <c r="C512" s="19"/>
      <c r="D512" s="59">
        <f t="shared" ref="D512" si="274">D513+D514</f>
        <v>0</v>
      </c>
      <c r="E512" s="59">
        <f t="shared" ref="E512" si="275">E513+E514</f>
        <v>0</v>
      </c>
      <c r="F512" s="59">
        <f t="shared" ref="F512" si="276">F513+F514</f>
        <v>0</v>
      </c>
    </row>
    <row r="513" spans="1:6" s="9" customFormat="1" ht="18.600000000000001" hidden="1" customHeight="1" x14ac:dyDescent="0.2">
      <c r="A513" s="21"/>
      <c r="B513" s="19" t="s">
        <v>44</v>
      </c>
      <c r="C513" s="16"/>
      <c r="D513" s="60"/>
      <c r="E513" s="60"/>
      <c r="F513" s="60"/>
    </row>
    <row r="514" spans="1:6" s="9" customFormat="1" ht="18.600000000000001" hidden="1" customHeight="1" x14ac:dyDescent="0.2">
      <c r="A514" s="21"/>
      <c r="B514" s="19" t="s">
        <v>45</v>
      </c>
      <c r="C514" s="16"/>
      <c r="D514" s="60"/>
      <c r="E514" s="60"/>
      <c r="F514" s="60"/>
    </row>
    <row r="515" spans="1:6" s="28" customFormat="1" ht="18" hidden="1" customHeight="1" x14ac:dyDescent="0.25">
      <c r="A515" s="22" t="s">
        <v>106</v>
      </c>
      <c r="B515" s="36"/>
      <c r="C515" s="37"/>
      <c r="D515" s="63">
        <f t="shared" ref="D515:F515" si="277">D516</f>
        <v>0</v>
      </c>
      <c r="E515" s="63">
        <f t="shared" si="277"/>
        <v>0</v>
      </c>
      <c r="F515" s="63">
        <f t="shared" si="277"/>
        <v>0</v>
      </c>
    </row>
    <row r="516" spans="1:6" s="28" customFormat="1" ht="26.25" hidden="1" customHeight="1" x14ac:dyDescent="0.25">
      <c r="A516" s="130" t="s">
        <v>107</v>
      </c>
      <c r="B516" s="130"/>
      <c r="C516" s="130"/>
      <c r="D516" s="63">
        <f t="shared" ref="D516" si="278">D517+D519</f>
        <v>0</v>
      </c>
      <c r="E516" s="63">
        <f t="shared" ref="E516" si="279">E517+E519</f>
        <v>0</v>
      </c>
      <c r="F516" s="63">
        <f t="shared" ref="F516" si="280">F517+F519</f>
        <v>0</v>
      </c>
    </row>
    <row r="517" spans="1:6" s="28" customFormat="1" ht="30.75" hidden="1" customHeight="1" x14ac:dyDescent="0.25">
      <c r="A517" s="38"/>
      <c r="B517" s="131" t="s">
        <v>108</v>
      </c>
      <c r="C517" s="131"/>
      <c r="D517" s="63">
        <f t="shared" ref="D517:F517" si="281">D518</f>
        <v>0</v>
      </c>
      <c r="E517" s="63">
        <f t="shared" si="281"/>
        <v>0</v>
      </c>
      <c r="F517" s="63">
        <f t="shared" si="281"/>
        <v>0</v>
      </c>
    </row>
    <row r="518" spans="1:6" s="28" customFormat="1" ht="30.75" hidden="1" customHeight="1" x14ac:dyDescent="0.25">
      <c r="A518" s="38"/>
      <c r="B518" s="39"/>
      <c r="C518" s="40" t="s">
        <v>48</v>
      </c>
      <c r="D518" s="64"/>
      <c r="E518" s="64"/>
      <c r="F518" s="64"/>
    </row>
    <row r="519" spans="1:6" s="28" customFormat="1" ht="18" hidden="1" customHeight="1" x14ac:dyDescent="0.25">
      <c r="A519" s="22"/>
      <c r="B519" s="122" t="s">
        <v>49</v>
      </c>
      <c r="C519" s="122"/>
      <c r="D519" s="64"/>
      <c r="E519" s="64"/>
      <c r="F519" s="64"/>
    </row>
    <row r="520" spans="1:6" s="9" customFormat="1" ht="13.9" hidden="1" customHeight="1" x14ac:dyDescent="0.2">
      <c r="A520" s="17" t="s">
        <v>53</v>
      </c>
      <c r="B520" s="19"/>
      <c r="C520" s="19"/>
      <c r="D520" s="63">
        <f t="shared" ref="D520:F520" si="282">D521</f>
        <v>0</v>
      </c>
      <c r="E520" s="63">
        <f t="shared" si="282"/>
        <v>0</v>
      </c>
      <c r="F520" s="63">
        <f t="shared" si="282"/>
        <v>0</v>
      </c>
    </row>
    <row r="521" spans="1:6" s="9" customFormat="1" ht="25.9" hidden="1" customHeight="1" x14ac:dyDescent="0.2">
      <c r="A521" s="126" t="s">
        <v>54</v>
      </c>
      <c r="B521" s="126"/>
      <c r="C521" s="126"/>
      <c r="D521" s="63">
        <f t="shared" ref="D521" si="283">D522+D526</f>
        <v>0</v>
      </c>
      <c r="E521" s="63">
        <f t="shared" ref="E521" si="284">E522+E526</f>
        <v>0</v>
      </c>
      <c r="F521" s="63">
        <f t="shared" ref="F521" si="285">F522+F526</f>
        <v>0</v>
      </c>
    </row>
    <row r="522" spans="1:6" s="9" customFormat="1" ht="18.600000000000001" hidden="1" customHeight="1" x14ac:dyDescent="0.2">
      <c r="A522" s="17" t="s">
        <v>109</v>
      </c>
      <c r="B522" s="19"/>
      <c r="C522" s="19"/>
      <c r="D522" s="63">
        <f t="shared" ref="D522" si="286">D523+D524+D525</f>
        <v>0</v>
      </c>
      <c r="E522" s="63">
        <f t="shared" ref="E522" si="287">E523+E524+E525</f>
        <v>0</v>
      </c>
      <c r="F522" s="63">
        <f t="shared" ref="F522" si="288">F523+F524+F525</f>
        <v>0</v>
      </c>
    </row>
    <row r="523" spans="1:6" s="9" customFormat="1" ht="42" hidden="1" customHeight="1" x14ac:dyDescent="0.2">
      <c r="A523" s="17"/>
      <c r="B523" s="128" t="s">
        <v>56</v>
      </c>
      <c r="C523" s="128"/>
      <c r="D523" s="64"/>
      <c r="E523" s="64"/>
      <c r="F523" s="64"/>
    </row>
    <row r="524" spans="1:6" s="25" customFormat="1" ht="15" hidden="1" customHeight="1" x14ac:dyDescent="0.2">
      <c r="A524" s="26"/>
      <c r="B524" s="144" t="s">
        <v>57</v>
      </c>
      <c r="C524" s="144"/>
      <c r="D524" s="64"/>
      <c r="E524" s="64"/>
      <c r="F524" s="64"/>
    </row>
    <row r="525" spans="1:6" s="25" customFormat="1" ht="65.45" hidden="1" customHeight="1" x14ac:dyDescent="0.25">
      <c r="A525" s="26"/>
      <c r="B525" s="145" t="s">
        <v>58</v>
      </c>
      <c r="C525" s="137"/>
      <c r="D525" s="64"/>
      <c r="E525" s="64"/>
      <c r="F525" s="64"/>
    </row>
    <row r="526" spans="1:6" s="9" customFormat="1" ht="31.5" hidden="1" customHeight="1" x14ac:dyDescent="0.2">
      <c r="A526" s="126" t="s">
        <v>110</v>
      </c>
      <c r="B526" s="126"/>
      <c r="C526" s="126"/>
      <c r="D526" s="59">
        <f t="shared" ref="D526" si="289">D527+D528+D532+D536+D537</f>
        <v>0</v>
      </c>
      <c r="E526" s="59">
        <f t="shared" ref="E526" si="290">E527+E528+E532+E536+E537</f>
        <v>0</v>
      </c>
      <c r="F526" s="59">
        <f t="shared" ref="F526" si="291">F527+F528+F532+F536+F537</f>
        <v>0</v>
      </c>
    </row>
    <row r="527" spans="1:6" s="9" customFormat="1" ht="32.450000000000003" hidden="1" customHeight="1" x14ac:dyDescent="0.2">
      <c r="A527" s="17"/>
      <c r="B527" s="123" t="s">
        <v>61</v>
      </c>
      <c r="C527" s="123"/>
      <c r="D527" s="60"/>
      <c r="E527" s="60"/>
      <c r="F527" s="60"/>
    </row>
    <row r="528" spans="1:6" s="9" customFormat="1" ht="30.75" hidden="1" customHeight="1" x14ac:dyDescent="0.2">
      <c r="A528" s="17"/>
      <c r="B528" s="123" t="s">
        <v>63</v>
      </c>
      <c r="C528" s="123"/>
      <c r="D528" s="59">
        <f t="shared" ref="D528" si="292">D529+D530+D531</f>
        <v>0</v>
      </c>
      <c r="E528" s="59">
        <f t="shared" ref="E528" si="293">E529+E530+E531</f>
        <v>0</v>
      </c>
      <c r="F528" s="59">
        <f t="shared" ref="F528" si="294">F529+F530+F531</f>
        <v>0</v>
      </c>
    </row>
    <row r="529" spans="1:6" s="9" customFormat="1" ht="48" hidden="1" customHeight="1" x14ac:dyDescent="0.2">
      <c r="A529" s="17"/>
      <c r="B529" s="41"/>
      <c r="C529" s="20" t="s">
        <v>64</v>
      </c>
      <c r="D529" s="64"/>
      <c r="E529" s="64"/>
      <c r="F529" s="64"/>
    </row>
    <row r="530" spans="1:6" s="9" customFormat="1" ht="28.5" hidden="1" customHeight="1" x14ac:dyDescent="0.2">
      <c r="A530" s="17"/>
      <c r="B530" s="41"/>
      <c r="C530" s="20" t="s">
        <v>65</v>
      </c>
      <c r="D530" s="64"/>
      <c r="E530" s="64"/>
      <c r="F530" s="64"/>
    </row>
    <row r="531" spans="1:6" s="9" customFormat="1" ht="31.15" hidden="1" customHeight="1" x14ac:dyDescent="0.2">
      <c r="A531" s="17"/>
      <c r="B531" s="41"/>
      <c r="C531" s="20" t="s">
        <v>66</v>
      </c>
      <c r="D531" s="64"/>
      <c r="E531" s="64"/>
      <c r="F531" s="64"/>
    </row>
    <row r="532" spans="1:6" s="9" customFormat="1" ht="44.25" hidden="1" customHeight="1" x14ac:dyDescent="0.2">
      <c r="A532" s="17"/>
      <c r="B532" s="123" t="s">
        <v>67</v>
      </c>
      <c r="C532" s="123"/>
      <c r="D532" s="59">
        <f t="shared" ref="D532" si="295">D533+D534+D535</f>
        <v>0</v>
      </c>
      <c r="E532" s="59">
        <f t="shared" ref="E532" si="296">E533+E534+E535</f>
        <v>0</v>
      </c>
      <c r="F532" s="59">
        <f t="shared" ref="F532" si="297">F533+F534+F535</f>
        <v>0</v>
      </c>
    </row>
    <row r="533" spans="1:6" s="9" customFormat="1" ht="45" hidden="1" customHeight="1" x14ac:dyDescent="0.2">
      <c r="A533" s="17"/>
      <c r="B533" s="41"/>
      <c r="C533" s="20" t="s">
        <v>68</v>
      </c>
      <c r="D533" s="64"/>
      <c r="E533" s="64"/>
      <c r="F533" s="64"/>
    </row>
    <row r="534" spans="1:6" s="9" customFormat="1" ht="43.15" hidden="1" customHeight="1" x14ac:dyDescent="0.2">
      <c r="A534" s="17"/>
      <c r="B534" s="41"/>
      <c r="C534" s="20" t="s">
        <v>69</v>
      </c>
      <c r="D534" s="64"/>
      <c r="E534" s="64"/>
      <c r="F534" s="64"/>
    </row>
    <row r="535" spans="1:6" s="9" customFormat="1" ht="30.75" hidden="1" customHeight="1" x14ac:dyDescent="0.2">
      <c r="A535" s="17"/>
      <c r="B535" s="41"/>
      <c r="C535" s="20" t="s">
        <v>70</v>
      </c>
      <c r="D535" s="64"/>
      <c r="E535" s="64"/>
      <c r="F535" s="64"/>
    </row>
    <row r="536" spans="1:6" s="9" customFormat="1" ht="18.75" hidden="1" customHeight="1" x14ac:dyDescent="0.2">
      <c r="A536" s="17"/>
      <c r="B536" s="123" t="s">
        <v>71</v>
      </c>
      <c r="C536" s="123"/>
      <c r="D536" s="64"/>
      <c r="E536" s="64"/>
      <c r="F536" s="64"/>
    </row>
    <row r="537" spans="1:6" s="9" customFormat="1" ht="31.5" hidden="1" customHeight="1" x14ac:dyDescent="0.2">
      <c r="A537" s="17"/>
      <c r="B537" s="122" t="s">
        <v>111</v>
      </c>
      <c r="C537" s="141"/>
      <c r="D537" s="64"/>
      <c r="E537" s="64"/>
      <c r="F537" s="64"/>
    </row>
    <row r="538" spans="1:6" s="9" customFormat="1" ht="42" hidden="1" customHeight="1" x14ac:dyDescent="0.2">
      <c r="A538" s="140" t="s">
        <v>112</v>
      </c>
      <c r="B538" s="140"/>
      <c r="C538" s="140"/>
      <c r="D538" s="63">
        <f t="shared" ref="D538" si="298">D539+D542+D545+D548+D553+D556+D561+D566+D571+D576+D581+D586+D590+D595</f>
        <v>0</v>
      </c>
      <c r="E538" s="63">
        <f t="shared" ref="E538" si="299">E539+E542+E545+E548+E553+E556+E561+E566+E571+E576+E581+E586+E590+E595</f>
        <v>0</v>
      </c>
      <c r="F538" s="63">
        <f t="shared" ref="F538" si="300">F539+F542+F545+F548+F553+F556+F561+F566+F571+F576+F581+F586+F590+F595</f>
        <v>0</v>
      </c>
    </row>
    <row r="539" spans="1:6" s="9" customFormat="1" ht="19.5" hidden="1" customHeight="1" x14ac:dyDescent="0.2">
      <c r="A539" s="42"/>
      <c r="B539" s="123" t="s">
        <v>113</v>
      </c>
      <c r="C539" s="123"/>
      <c r="D539" s="63">
        <f t="shared" ref="D539" si="301">D540+D541</f>
        <v>0</v>
      </c>
      <c r="E539" s="63">
        <f t="shared" ref="E539:F539" si="302">E540+E541</f>
        <v>0</v>
      </c>
      <c r="F539" s="63">
        <f t="shared" si="302"/>
        <v>0</v>
      </c>
    </row>
    <row r="540" spans="1:6" s="9" customFormat="1" ht="18.600000000000001" hidden="1" customHeight="1" x14ac:dyDescent="0.2">
      <c r="A540" s="42"/>
      <c r="B540" s="41"/>
      <c r="C540" s="19" t="s">
        <v>73</v>
      </c>
      <c r="D540" s="66"/>
      <c r="E540" s="66"/>
      <c r="F540" s="66"/>
    </row>
    <row r="541" spans="1:6" s="46" customFormat="1" ht="18.600000000000001" hidden="1" customHeight="1" x14ac:dyDescent="0.2">
      <c r="A541" s="43"/>
      <c r="B541" s="44"/>
      <c r="C541" s="45" t="s">
        <v>74</v>
      </c>
      <c r="D541" s="65"/>
      <c r="E541" s="65"/>
      <c r="F541" s="65"/>
    </row>
    <row r="542" spans="1:6" s="46" customFormat="1" ht="29.25" hidden="1" customHeight="1" x14ac:dyDescent="0.2">
      <c r="A542" s="43"/>
      <c r="B542" s="142" t="s">
        <v>114</v>
      </c>
      <c r="C542" s="142"/>
      <c r="D542" s="63">
        <f t="shared" ref="D542" si="303">D543+D544</f>
        <v>0</v>
      </c>
      <c r="E542" s="63">
        <f t="shared" ref="E542:F542" si="304">E543+E544</f>
        <v>0</v>
      </c>
      <c r="F542" s="63">
        <f t="shared" si="304"/>
        <v>0</v>
      </c>
    </row>
    <row r="543" spans="1:6" s="46" customFormat="1" ht="18.600000000000001" hidden="1" customHeight="1" x14ac:dyDescent="0.2">
      <c r="A543" s="43"/>
      <c r="B543" s="44"/>
      <c r="C543" s="47" t="s">
        <v>73</v>
      </c>
      <c r="D543" s="66"/>
      <c r="E543" s="66"/>
      <c r="F543" s="66"/>
    </row>
    <row r="544" spans="1:6" s="46" customFormat="1" ht="18.600000000000001" hidden="1" customHeight="1" x14ac:dyDescent="0.2">
      <c r="A544" s="43"/>
      <c r="B544" s="44"/>
      <c r="C544" s="45" t="s">
        <v>74</v>
      </c>
      <c r="D544" s="65"/>
      <c r="E544" s="65"/>
      <c r="F544" s="65"/>
    </row>
    <row r="545" spans="1:6" s="46" customFormat="1" ht="33" hidden="1" customHeight="1" x14ac:dyDescent="0.2">
      <c r="A545" s="43"/>
      <c r="B545" s="143" t="s">
        <v>115</v>
      </c>
      <c r="C545" s="143"/>
      <c r="D545" s="63">
        <f t="shared" ref="D545" si="305">D546+D547</f>
        <v>0</v>
      </c>
      <c r="E545" s="63">
        <f t="shared" ref="E545:F545" si="306">E546+E547</f>
        <v>0</v>
      </c>
      <c r="F545" s="63">
        <f t="shared" si="306"/>
        <v>0</v>
      </c>
    </row>
    <row r="546" spans="1:6" s="46" customFormat="1" ht="18.600000000000001" hidden="1" customHeight="1" x14ac:dyDescent="0.2">
      <c r="A546" s="43"/>
      <c r="B546" s="44"/>
      <c r="C546" s="47" t="s">
        <v>73</v>
      </c>
      <c r="D546" s="66"/>
      <c r="E546" s="66"/>
      <c r="F546" s="66"/>
    </row>
    <row r="547" spans="1:6" s="46" customFormat="1" ht="18.600000000000001" hidden="1" customHeight="1" x14ac:dyDescent="0.2">
      <c r="A547" s="43"/>
      <c r="B547" s="44"/>
      <c r="C547" s="45" t="s">
        <v>74</v>
      </c>
      <c r="D547" s="65"/>
      <c r="E547" s="65"/>
      <c r="F547" s="65"/>
    </row>
    <row r="548" spans="1:6" s="9" customFormat="1" ht="30" hidden="1" customHeight="1" x14ac:dyDescent="0.2">
      <c r="A548" s="42"/>
      <c r="B548" s="123" t="s">
        <v>116</v>
      </c>
      <c r="C548" s="123"/>
      <c r="D548" s="63">
        <f t="shared" ref="D548" si="307">D549+D550+D551+D552</f>
        <v>0</v>
      </c>
      <c r="E548" s="63">
        <f t="shared" ref="E548" si="308">E549+E550+E551+E552</f>
        <v>0</v>
      </c>
      <c r="F548" s="63">
        <f t="shared" ref="F548" si="309">F549+F550+F551+F552</f>
        <v>0</v>
      </c>
    </row>
    <row r="549" spans="1:6" s="9" customFormat="1" ht="18.600000000000001" hidden="1" customHeight="1" x14ac:dyDescent="0.2">
      <c r="A549" s="42"/>
      <c r="B549" s="41"/>
      <c r="C549" s="19" t="s">
        <v>75</v>
      </c>
      <c r="D549" s="66"/>
      <c r="E549" s="66"/>
      <c r="F549" s="66"/>
    </row>
    <row r="550" spans="1:6" s="9" customFormat="1" ht="18.600000000000001" hidden="1" customHeight="1" x14ac:dyDescent="0.2">
      <c r="A550" s="42"/>
      <c r="B550" s="41"/>
      <c r="C550" s="19" t="s">
        <v>73</v>
      </c>
      <c r="D550" s="65"/>
      <c r="E550" s="65"/>
      <c r="F550" s="65"/>
    </row>
    <row r="551" spans="1:6" s="9" customFormat="1" ht="18.600000000000001" hidden="1" customHeight="1" x14ac:dyDescent="0.2">
      <c r="A551" s="42"/>
      <c r="B551" s="41"/>
      <c r="C551" s="19" t="s">
        <v>76</v>
      </c>
      <c r="D551" s="66"/>
      <c r="E551" s="66"/>
      <c r="F551" s="66"/>
    </row>
    <row r="552" spans="1:6" s="9" customFormat="1" ht="18.600000000000001" hidden="1" customHeight="1" x14ac:dyDescent="0.2">
      <c r="A552" s="42"/>
      <c r="B552" s="41"/>
      <c r="C552" s="23" t="s">
        <v>74</v>
      </c>
      <c r="D552" s="65"/>
      <c r="E552" s="65"/>
      <c r="F552" s="65"/>
    </row>
    <row r="553" spans="1:6" s="9" customFormat="1" ht="18.75" hidden="1" customHeight="1" x14ac:dyDescent="0.2">
      <c r="A553" s="42"/>
      <c r="B553" s="123" t="s">
        <v>117</v>
      </c>
      <c r="C553" s="123"/>
      <c r="D553" s="63">
        <f t="shared" ref="D553" si="310">D554+D555</f>
        <v>0</v>
      </c>
      <c r="E553" s="63">
        <f t="shared" ref="E553:F553" si="311">E554+E555</f>
        <v>0</v>
      </c>
      <c r="F553" s="63">
        <f t="shared" si="311"/>
        <v>0</v>
      </c>
    </row>
    <row r="554" spans="1:6" s="9" customFormat="1" ht="18.600000000000001" hidden="1" customHeight="1" x14ac:dyDescent="0.2">
      <c r="A554" s="42"/>
      <c r="B554" s="41"/>
      <c r="C554" s="19" t="s">
        <v>73</v>
      </c>
      <c r="D554" s="66"/>
      <c r="E554" s="66"/>
      <c r="F554" s="66"/>
    </row>
    <row r="555" spans="1:6" s="46" customFormat="1" ht="18.600000000000001" hidden="1" customHeight="1" x14ac:dyDescent="0.2">
      <c r="A555" s="43"/>
      <c r="B555" s="44"/>
      <c r="C555" s="45" t="s">
        <v>74</v>
      </c>
      <c r="D555" s="65"/>
      <c r="E555" s="65"/>
      <c r="F555" s="65"/>
    </row>
    <row r="556" spans="1:6" s="9" customFormat="1" ht="28.15" hidden="1" customHeight="1" x14ac:dyDescent="0.2">
      <c r="A556" s="42"/>
      <c r="B556" s="123" t="s">
        <v>118</v>
      </c>
      <c r="C556" s="123"/>
      <c r="D556" s="63">
        <f t="shared" ref="D556" si="312">D557+D558+D559+D560</f>
        <v>0</v>
      </c>
      <c r="E556" s="63">
        <f t="shared" ref="E556" si="313">E557+E558+E559+E560</f>
        <v>0</v>
      </c>
      <c r="F556" s="63">
        <f t="shared" ref="F556" si="314">F557+F558+F559+F560</f>
        <v>0</v>
      </c>
    </row>
    <row r="557" spans="1:6" s="9" customFormat="1" ht="18.600000000000001" hidden="1" customHeight="1" x14ac:dyDescent="0.2">
      <c r="A557" s="42"/>
      <c r="B557" s="41"/>
      <c r="C557" s="19" t="s">
        <v>75</v>
      </c>
      <c r="D557" s="66"/>
      <c r="E557" s="66"/>
      <c r="F557" s="66"/>
    </row>
    <row r="558" spans="1:6" s="9" customFormat="1" ht="18.600000000000001" hidden="1" customHeight="1" x14ac:dyDescent="0.2">
      <c r="A558" s="42"/>
      <c r="B558" s="41"/>
      <c r="C558" s="19" t="s">
        <v>73</v>
      </c>
      <c r="D558" s="65"/>
      <c r="E558" s="65"/>
      <c r="F558" s="65"/>
    </row>
    <row r="559" spans="1:6" s="9" customFormat="1" ht="18.600000000000001" hidden="1" customHeight="1" x14ac:dyDescent="0.2">
      <c r="A559" s="42"/>
      <c r="B559" s="41"/>
      <c r="C559" s="19" t="s">
        <v>76</v>
      </c>
      <c r="D559" s="66"/>
      <c r="E559" s="66"/>
      <c r="F559" s="66"/>
    </row>
    <row r="560" spans="1:6" s="9" customFormat="1" ht="18.600000000000001" hidden="1" customHeight="1" x14ac:dyDescent="0.2">
      <c r="A560" s="42"/>
      <c r="B560" s="41"/>
      <c r="C560" s="23" t="s">
        <v>74</v>
      </c>
      <c r="D560" s="65"/>
      <c r="E560" s="65"/>
      <c r="F560" s="65"/>
    </row>
    <row r="561" spans="1:6" s="9" customFormat="1" ht="27.75" hidden="1" customHeight="1" x14ac:dyDescent="0.2">
      <c r="A561" s="42"/>
      <c r="B561" s="123" t="s">
        <v>119</v>
      </c>
      <c r="C561" s="123"/>
      <c r="D561" s="63">
        <f t="shared" ref="D561" si="315">D562+D563+D564+D565</f>
        <v>0</v>
      </c>
      <c r="E561" s="63">
        <f t="shared" ref="E561" si="316">E562+E563+E564+E565</f>
        <v>0</v>
      </c>
      <c r="F561" s="63">
        <f t="shared" ref="F561" si="317">F562+F563+F564+F565</f>
        <v>0</v>
      </c>
    </row>
    <row r="562" spans="1:6" s="9" customFormat="1" ht="18.600000000000001" hidden="1" customHeight="1" x14ac:dyDescent="0.2">
      <c r="A562" s="42"/>
      <c r="B562" s="41"/>
      <c r="C562" s="19" t="s">
        <v>75</v>
      </c>
      <c r="D562" s="66"/>
      <c r="E562" s="66"/>
      <c r="F562" s="66"/>
    </row>
    <row r="563" spans="1:6" s="9" customFormat="1" ht="18.600000000000001" hidden="1" customHeight="1" x14ac:dyDescent="0.2">
      <c r="A563" s="42"/>
      <c r="B563" s="41"/>
      <c r="C563" s="19" t="s">
        <v>73</v>
      </c>
      <c r="D563" s="65"/>
      <c r="E563" s="65"/>
      <c r="F563" s="65"/>
    </row>
    <row r="564" spans="1:6" s="9" customFormat="1" ht="18.600000000000001" hidden="1" customHeight="1" x14ac:dyDescent="0.2">
      <c r="A564" s="42"/>
      <c r="B564" s="41"/>
      <c r="C564" s="19" t="s">
        <v>76</v>
      </c>
      <c r="D564" s="66"/>
      <c r="E564" s="66"/>
      <c r="F564" s="66"/>
    </row>
    <row r="565" spans="1:6" s="9" customFormat="1" ht="18.600000000000001" hidden="1" customHeight="1" x14ac:dyDescent="0.2">
      <c r="A565" s="42"/>
      <c r="B565" s="41"/>
      <c r="C565" s="23" t="s">
        <v>74</v>
      </c>
      <c r="D565" s="65"/>
      <c r="E565" s="65"/>
      <c r="F565" s="65"/>
    </row>
    <row r="566" spans="1:6" s="9" customFormat="1" ht="33.6" hidden="1" customHeight="1" x14ac:dyDescent="0.2">
      <c r="A566" s="42"/>
      <c r="B566" s="123" t="s">
        <v>120</v>
      </c>
      <c r="C566" s="123"/>
      <c r="D566" s="63">
        <f t="shared" ref="D566" si="318">D567+D568+D569+D570</f>
        <v>0</v>
      </c>
      <c r="E566" s="63">
        <f t="shared" ref="E566" si="319">E567+E568+E569+E570</f>
        <v>0</v>
      </c>
      <c r="F566" s="63">
        <f t="shared" ref="F566" si="320">F567+F568+F569+F570</f>
        <v>0</v>
      </c>
    </row>
    <row r="567" spans="1:6" s="9" customFormat="1" ht="18.600000000000001" hidden="1" customHeight="1" x14ac:dyDescent="0.2">
      <c r="A567" s="42"/>
      <c r="B567" s="41"/>
      <c r="C567" s="19" t="s">
        <v>75</v>
      </c>
      <c r="D567" s="66"/>
      <c r="E567" s="66"/>
      <c r="F567" s="66"/>
    </row>
    <row r="568" spans="1:6" s="9" customFormat="1" ht="18.600000000000001" hidden="1" customHeight="1" x14ac:dyDescent="0.2">
      <c r="A568" s="42"/>
      <c r="B568" s="41"/>
      <c r="C568" s="19" t="s">
        <v>73</v>
      </c>
      <c r="D568" s="65"/>
      <c r="E568" s="65"/>
      <c r="F568" s="65"/>
    </row>
    <row r="569" spans="1:6" s="9" customFormat="1" ht="18.600000000000001" hidden="1" customHeight="1" x14ac:dyDescent="0.2">
      <c r="A569" s="42"/>
      <c r="B569" s="41"/>
      <c r="C569" s="19" t="s">
        <v>76</v>
      </c>
      <c r="D569" s="66"/>
      <c r="E569" s="66"/>
      <c r="F569" s="66"/>
    </row>
    <row r="570" spans="1:6" s="9" customFormat="1" ht="18.600000000000001" hidden="1" customHeight="1" x14ac:dyDescent="0.2">
      <c r="A570" s="42"/>
      <c r="B570" s="41"/>
      <c r="C570" s="23" t="s">
        <v>74</v>
      </c>
      <c r="D570" s="65"/>
      <c r="E570" s="65"/>
      <c r="F570" s="65"/>
    </row>
    <row r="571" spans="1:6" s="9" customFormat="1" ht="30" hidden="1" customHeight="1" x14ac:dyDescent="0.2">
      <c r="A571" s="42"/>
      <c r="B571" s="123" t="s">
        <v>121</v>
      </c>
      <c r="C571" s="123"/>
      <c r="D571" s="63">
        <f t="shared" ref="D571" si="321">D572+D573+D574+D575</f>
        <v>0</v>
      </c>
      <c r="E571" s="63">
        <f t="shared" ref="E571" si="322">E572+E573+E574+E575</f>
        <v>0</v>
      </c>
      <c r="F571" s="63">
        <f t="shared" ref="F571" si="323">F572+F573+F574+F575</f>
        <v>0</v>
      </c>
    </row>
    <row r="572" spans="1:6" s="9" customFormat="1" ht="18.600000000000001" hidden="1" customHeight="1" x14ac:dyDescent="0.2">
      <c r="A572" s="42"/>
      <c r="B572" s="41"/>
      <c r="C572" s="19" t="s">
        <v>75</v>
      </c>
      <c r="D572" s="66"/>
      <c r="E572" s="66"/>
      <c r="F572" s="66"/>
    </row>
    <row r="573" spans="1:6" s="9" customFormat="1" ht="18.600000000000001" hidden="1" customHeight="1" x14ac:dyDescent="0.2">
      <c r="A573" s="42"/>
      <c r="B573" s="41"/>
      <c r="C573" s="19" t="s">
        <v>73</v>
      </c>
      <c r="D573" s="65"/>
      <c r="E573" s="65"/>
      <c r="F573" s="65"/>
    </row>
    <row r="574" spans="1:6" s="9" customFormat="1" ht="18.600000000000001" hidden="1" customHeight="1" x14ac:dyDescent="0.2">
      <c r="A574" s="42"/>
      <c r="B574" s="41"/>
      <c r="C574" s="19" t="s">
        <v>76</v>
      </c>
      <c r="D574" s="66"/>
      <c r="E574" s="66"/>
      <c r="F574" s="66"/>
    </row>
    <row r="575" spans="1:6" s="9" customFormat="1" ht="18.600000000000001" hidden="1" customHeight="1" x14ac:dyDescent="0.2">
      <c r="A575" s="42"/>
      <c r="B575" s="41"/>
      <c r="C575" s="23" t="s">
        <v>74</v>
      </c>
      <c r="D575" s="65"/>
      <c r="E575" s="65"/>
      <c r="F575" s="65"/>
    </row>
    <row r="576" spans="1:6" s="9" customFormat="1" ht="30" hidden="1" customHeight="1" x14ac:dyDescent="0.2">
      <c r="A576" s="42"/>
      <c r="B576" s="123" t="s">
        <v>77</v>
      </c>
      <c r="C576" s="123"/>
      <c r="D576" s="63">
        <f t="shared" ref="D576" si="324">D577+D578+D579+D580</f>
        <v>0</v>
      </c>
      <c r="E576" s="63">
        <f t="shared" ref="E576" si="325">E577+E578+E579+E580</f>
        <v>0</v>
      </c>
      <c r="F576" s="63">
        <f t="shared" ref="F576" si="326">F577+F578+F579+F580</f>
        <v>0</v>
      </c>
    </row>
    <row r="577" spans="1:6" s="9" customFormat="1" ht="18.600000000000001" hidden="1" customHeight="1" x14ac:dyDescent="0.2">
      <c r="A577" s="42"/>
      <c r="B577" s="41"/>
      <c r="C577" s="19" t="s">
        <v>75</v>
      </c>
      <c r="D577" s="66"/>
      <c r="E577" s="66"/>
      <c r="F577" s="66"/>
    </row>
    <row r="578" spans="1:6" s="9" customFormat="1" ht="18.600000000000001" hidden="1" customHeight="1" x14ac:dyDescent="0.2">
      <c r="A578" s="42"/>
      <c r="B578" s="41"/>
      <c r="C578" s="19" t="s">
        <v>73</v>
      </c>
      <c r="D578" s="65"/>
      <c r="E578" s="65"/>
      <c r="F578" s="65"/>
    </row>
    <row r="579" spans="1:6" s="9" customFormat="1" ht="18.600000000000001" hidden="1" customHeight="1" x14ac:dyDescent="0.2">
      <c r="A579" s="42"/>
      <c r="B579" s="41"/>
      <c r="C579" s="23" t="s">
        <v>76</v>
      </c>
      <c r="D579" s="66"/>
      <c r="E579" s="66"/>
      <c r="F579" s="66"/>
    </row>
    <row r="580" spans="1:6" s="9" customFormat="1" ht="18.600000000000001" hidden="1" customHeight="1" x14ac:dyDescent="0.2">
      <c r="A580" s="42"/>
      <c r="B580" s="41"/>
      <c r="C580" s="23" t="s">
        <v>74</v>
      </c>
      <c r="D580" s="65"/>
      <c r="E580" s="65"/>
      <c r="F580" s="65"/>
    </row>
    <row r="581" spans="1:6" s="25" customFormat="1" ht="29.25" hidden="1" customHeight="1" x14ac:dyDescent="0.25">
      <c r="A581" s="48"/>
      <c r="B581" s="122" t="s">
        <v>78</v>
      </c>
      <c r="C581" s="122"/>
      <c r="D581" s="63">
        <f t="shared" ref="D581" si="327">D582+D583+D584+D585</f>
        <v>0</v>
      </c>
      <c r="E581" s="63">
        <f t="shared" ref="E581" si="328">E582+E583+E584+E585</f>
        <v>0</v>
      </c>
      <c r="F581" s="63">
        <f t="shared" ref="F581" si="329">F582+F583+F584+F585</f>
        <v>0</v>
      </c>
    </row>
    <row r="582" spans="1:6" s="9" customFormat="1" ht="18.600000000000001" hidden="1" customHeight="1" x14ac:dyDescent="0.2">
      <c r="A582" s="42"/>
      <c r="B582" s="41"/>
      <c r="C582" s="19" t="s">
        <v>75</v>
      </c>
      <c r="D582" s="66"/>
      <c r="E582" s="66"/>
      <c r="F582" s="66"/>
    </row>
    <row r="583" spans="1:6" s="9" customFormat="1" ht="18.600000000000001" hidden="1" customHeight="1" x14ac:dyDescent="0.2">
      <c r="A583" s="42"/>
      <c r="B583" s="41"/>
      <c r="C583" s="19" t="s">
        <v>73</v>
      </c>
      <c r="D583" s="65"/>
      <c r="E583" s="65"/>
      <c r="F583" s="65"/>
    </row>
    <row r="584" spans="1:6" s="9" customFormat="1" ht="18.600000000000001" hidden="1" customHeight="1" x14ac:dyDescent="0.2">
      <c r="A584" s="42"/>
      <c r="B584" s="41"/>
      <c r="C584" s="23" t="s">
        <v>76</v>
      </c>
      <c r="D584" s="66"/>
      <c r="E584" s="66"/>
      <c r="F584" s="66"/>
    </row>
    <row r="585" spans="1:6" s="9" customFormat="1" ht="18.600000000000001" hidden="1" customHeight="1" x14ac:dyDescent="0.2">
      <c r="A585" s="42"/>
      <c r="B585" s="41"/>
      <c r="C585" s="23" t="s">
        <v>74</v>
      </c>
      <c r="D585" s="65"/>
      <c r="E585" s="65"/>
      <c r="F585" s="65"/>
    </row>
    <row r="586" spans="1:6" s="9" customFormat="1" ht="43.5" hidden="1" customHeight="1" x14ac:dyDescent="0.2">
      <c r="A586" s="42"/>
      <c r="B586" s="132" t="s">
        <v>122</v>
      </c>
      <c r="C586" s="132"/>
      <c r="D586" s="63">
        <f t="shared" ref="D586" si="330">D587+D588+D589</f>
        <v>0</v>
      </c>
      <c r="E586" s="63">
        <f t="shared" ref="E586" si="331">E587+E588+E589</f>
        <v>0</v>
      </c>
      <c r="F586" s="63">
        <f t="shared" ref="F586" si="332">F587+F588+F589</f>
        <v>0</v>
      </c>
    </row>
    <row r="587" spans="1:6" s="9" customFormat="1" ht="18.600000000000001" hidden="1" customHeight="1" x14ac:dyDescent="0.2">
      <c r="A587" s="42"/>
      <c r="B587" s="49"/>
      <c r="C587" s="19" t="s">
        <v>75</v>
      </c>
      <c r="D587" s="66"/>
      <c r="E587" s="66"/>
      <c r="F587" s="66"/>
    </row>
    <row r="588" spans="1:6" s="9" customFormat="1" ht="18.600000000000001" hidden="1" customHeight="1" x14ac:dyDescent="0.2">
      <c r="A588" s="42"/>
      <c r="B588" s="49"/>
      <c r="C588" s="19" t="s">
        <v>73</v>
      </c>
      <c r="D588" s="65"/>
      <c r="E588" s="65"/>
      <c r="F588" s="65"/>
    </row>
    <row r="589" spans="1:6" s="9" customFormat="1" ht="18.600000000000001" hidden="1" customHeight="1" x14ac:dyDescent="0.2">
      <c r="A589" s="42"/>
      <c r="B589" s="41"/>
      <c r="C589" s="23" t="s">
        <v>74</v>
      </c>
      <c r="D589" s="66"/>
      <c r="E589" s="66"/>
      <c r="F589" s="66"/>
    </row>
    <row r="590" spans="1:6" s="9" customFormat="1" ht="30" hidden="1" customHeight="1" x14ac:dyDescent="0.2">
      <c r="A590" s="50"/>
      <c r="B590" s="132" t="s">
        <v>79</v>
      </c>
      <c r="C590" s="132"/>
      <c r="D590" s="63">
        <f t="shared" ref="D590" si="333">D591+D592+D593+D594</f>
        <v>0</v>
      </c>
      <c r="E590" s="63">
        <f t="shared" ref="E590" si="334">E591+E592+E593+E594</f>
        <v>0</v>
      </c>
      <c r="F590" s="63">
        <f t="shared" ref="F590" si="335">F591+F592+F593+F594</f>
        <v>0</v>
      </c>
    </row>
    <row r="591" spans="1:6" s="9" customFormat="1" ht="18.600000000000001" hidden="1" customHeight="1" x14ac:dyDescent="0.2">
      <c r="A591" s="50"/>
      <c r="B591" s="50"/>
      <c r="C591" s="23" t="s">
        <v>75</v>
      </c>
      <c r="D591" s="66"/>
      <c r="E591" s="66"/>
      <c r="F591" s="66"/>
    </row>
    <row r="592" spans="1:6" s="9" customFormat="1" ht="18.600000000000001" hidden="1" customHeight="1" x14ac:dyDescent="0.2">
      <c r="A592" s="50"/>
      <c r="B592" s="50"/>
      <c r="C592" s="23" t="s">
        <v>73</v>
      </c>
      <c r="D592" s="65"/>
      <c r="E592" s="65"/>
      <c r="F592" s="65"/>
    </row>
    <row r="593" spans="1:6" s="9" customFormat="1" ht="18.600000000000001" hidden="1" customHeight="1" x14ac:dyDescent="0.2">
      <c r="A593" s="50"/>
      <c r="B593" s="50"/>
      <c r="C593" s="23" t="s">
        <v>76</v>
      </c>
      <c r="D593" s="66"/>
      <c r="E593" s="66"/>
      <c r="F593" s="66"/>
    </row>
    <row r="594" spans="1:6" s="9" customFormat="1" ht="18.600000000000001" hidden="1" customHeight="1" x14ac:dyDescent="0.2">
      <c r="A594" s="42"/>
      <c r="B594" s="41"/>
      <c r="C594" s="23" t="s">
        <v>74</v>
      </c>
      <c r="D594" s="65"/>
      <c r="E594" s="65"/>
      <c r="F594" s="65"/>
    </row>
    <row r="595" spans="1:6" s="9" customFormat="1" ht="40.9" hidden="1" customHeight="1" x14ac:dyDescent="0.2">
      <c r="A595" s="50"/>
      <c r="B595" s="132" t="s">
        <v>80</v>
      </c>
      <c r="C595" s="132"/>
      <c r="D595" s="63">
        <f t="shared" ref="D595" si="336">D596+D597+D598+D599</f>
        <v>0</v>
      </c>
      <c r="E595" s="63">
        <f t="shared" ref="E595" si="337">E596+E597+E598+E599</f>
        <v>0</v>
      </c>
      <c r="F595" s="63">
        <f t="shared" ref="F595" si="338">F596+F597+F598+F599</f>
        <v>0</v>
      </c>
    </row>
    <row r="596" spans="1:6" s="9" customFormat="1" ht="18.600000000000001" hidden="1" customHeight="1" x14ac:dyDescent="0.2">
      <c r="A596" s="50"/>
      <c r="B596" s="50"/>
      <c r="C596" s="23" t="s">
        <v>75</v>
      </c>
      <c r="D596" s="66"/>
      <c r="E596" s="66"/>
      <c r="F596" s="66"/>
    </row>
    <row r="597" spans="1:6" s="9" customFormat="1" ht="18.600000000000001" hidden="1" customHeight="1" x14ac:dyDescent="0.2">
      <c r="A597" s="50"/>
      <c r="B597" s="50"/>
      <c r="C597" s="23" t="s">
        <v>73</v>
      </c>
      <c r="D597" s="65"/>
      <c r="E597" s="65"/>
      <c r="F597" s="65"/>
    </row>
    <row r="598" spans="1:6" s="9" customFormat="1" ht="18.600000000000001" hidden="1" customHeight="1" x14ac:dyDescent="0.2">
      <c r="A598" s="50"/>
      <c r="B598" s="50"/>
      <c r="C598" s="23" t="s">
        <v>76</v>
      </c>
      <c r="D598" s="66"/>
      <c r="E598" s="66"/>
      <c r="F598" s="66"/>
    </row>
    <row r="599" spans="1:6" s="9" customFormat="1" ht="18.600000000000001" hidden="1" customHeight="1" x14ac:dyDescent="0.2">
      <c r="A599" s="42"/>
      <c r="B599" s="41"/>
      <c r="C599" s="23" t="s">
        <v>74</v>
      </c>
      <c r="D599" s="65"/>
      <c r="E599" s="65"/>
      <c r="F599" s="65"/>
    </row>
    <row r="600" spans="1:6" s="25" customFormat="1" ht="47.45" hidden="1" customHeight="1" x14ac:dyDescent="0.25">
      <c r="A600" s="140" t="s">
        <v>81</v>
      </c>
      <c r="B600" s="137"/>
      <c r="C600" s="137"/>
      <c r="D600" s="63">
        <f t="shared" ref="D600" si="339">D601+D605+D609+D613+D617+D621+D625+D629+D632</f>
        <v>0</v>
      </c>
      <c r="E600" s="63">
        <f t="shared" ref="E600" si="340">E601+E605+E609+E613+E617+E621+E625+E629+E632</f>
        <v>0</v>
      </c>
      <c r="F600" s="63">
        <f t="shared" ref="F600" si="341">F601+F605+F609+F613+F617+F621+F625+F629+F632</f>
        <v>0</v>
      </c>
    </row>
    <row r="601" spans="1:6" s="25" customFormat="1" ht="28.15" hidden="1" customHeight="1" x14ac:dyDescent="0.25">
      <c r="A601" s="48"/>
      <c r="B601" s="122" t="s">
        <v>82</v>
      </c>
      <c r="C601" s="137"/>
      <c r="D601" s="63">
        <f t="shared" ref="D601" si="342">D602+D603+D604</f>
        <v>0</v>
      </c>
      <c r="E601" s="63">
        <f t="shared" ref="E601" si="343">E602+E603+E604</f>
        <v>0</v>
      </c>
      <c r="F601" s="63">
        <f t="shared" ref="F601" si="344">F602+F603+F604</f>
        <v>0</v>
      </c>
    </row>
    <row r="602" spans="1:6" s="25" customFormat="1" ht="12.75" hidden="1" x14ac:dyDescent="0.25">
      <c r="A602" s="50"/>
      <c r="B602" s="50"/>
      <c r="C602" s="23" t="s">
        <v>75</v>
      </c>
      <c r="D602" s="64"/>
      <c r="E602" s="64"/>
      <c r="F602" s="64"/>
    </row>
    <row r="603" spans="1:6" s="25" customFormat="1" ht="12.75" hidden="1" x14ac:dyDescent="0.25">
      <c r="A603" s="50"/>
      <c r="B603" s="50"/>
      <c r="C603" s="23" t="s">
        <v>73</v>
      </c>
      <c r="D603" s="64"/>
      <c r="E603" s="64"/>
      <c r="F603" s="64"/>
    </row>
    <row r="604" spans="1:6" s="25" customFormat="1" ht="12.75" hidden="1" x14ac:dyDescent="0.25">
      <c r="A604" s="50"/>
      <c r="B604" s="50"/>
      <c r="C604" s="23" t="s">
        <v>76</v>
      </c>
      <c r="D604" s="64"/>
      <c r="E604" s="64"/>
      <c r="F604" s="64"/>
    </row>
    <row r="605" spans="1:6" s="25" customFormat="1" ht="31.9" hidden="1" customHeight="1" x14ac:dyDescent="0.25">
      <c r="A605" s="50"/>
      <c r="B605" s="138" t="s">
        <v>83</v>
      </c>
      <c r="C605" s="139"/>
      <c r="D605" s="63">
        <f t="shared" ref="D605" si="345">D606+D607+D608</f>
        <v>0</v>
      </c>
      <c r="E605" s="63">
        <f t="shared" ref="E605" si="346">E606+E607+E608</f>
        <v>0</v>
      </c>
      <c r="F605" s="63">
        <f t="shared" ref="F605" si="347">F606+F607+F608</f>
        <v>0</v>
      </c>
    </row>
    <row r="606" spans="1:6" s="25" customFormat="1" ht="12.75" hidden="1" x14ac:dyDescent="0.25">
      <c r="A606" s="50"/>
      <c r="B606" s="50"/>
      <c r="C606" s="23" t="s">
        <v>75</v>
      </c>
      <c r="D606" s="64"/>
      <c r="E606" s="64"/>
      <c r="F606" s="64"/>
    </row>
    <row r="607" spans="1:6" s="25" customFormat="1" ht="12.75" hidden="1" x14ac:dyDescent="0.25">
      <c r="A607" s="50"/>
      <c r="B607" s="50"/>
      <c r="C607" s="23" t="s">
        <v>73</v>
      </c>
      <c r="D607" s="64"/>
      <c r="E607" s="64"/>
      <c r="F607" s="64"/>
    </row>
    <row r="608" spans="1:6" s="25" customFormat="1" ht="12.75" hidden="1" x14ac:dyDescent="0.25">
      <c r="A608" s="50"/>
      <c r="B608" s="50"/>
      <c r="C608" s="23" t="s">
        <v>76</v>
      </c>
      <c r="D608" s="64"/>
      <c r="E608" s="64"/>
      <c r="F608" s="64"/>
    </row>
    <row r="609" spans="1:6" s="25" customFormat="1" ht="18" hidden="1" customHeight="1" x14ac:dyDescent="0.25">
      <c r="A609" s="50"/>
      <c r="B609" s="138" t="s">
        <v>84</v>
      </c>
      <c r="C609" s="139"/>
      <c r="D609" s="63">
        <f t="shared" ref="D609" si="348">D610+D611+D612</f>
        <v>0</v>
      </c>
      <c r="E609" s="63">
        <f t="shared" ref="E609" si="349">E610+E611+E612</f>
        <v>0</v>
      </c>
      <c r="F609" s="63">
        <f t="shared" ref="F609" si="350">F610+F611+F612</f>
        <v>0</v>
      </c>
    </row>
    <row r="610" spans="1:6" s="25" customFormat="1" ht="12.75" hidden="1" x14ac:dyDescent="0.25">
      <c r="A610" s="50"/>
      <c r="B610" s="50"/>
      <c r="C610" s="23" t="s">
        <v>75</v>
      </c>
      <c r="D610" s="64"/>
      <c r="E610" s="64"/>
      <c r="F610" s="64"/>
    </row>
    <row r="611" spans="1:6" s="25" customFormat="1" ht="12.75" hidden="1" x14ac:dyDescent="0.25">
      <c r="A611" s="50"/>
      <c r="B611" s="50"/>
      <c r="C611" s="23" t="s">
        <v>73</v>
      </c>
      <c r="D611" s="64"/>
      <c r="E611" s="64"/>
      <c r="F611" s="64"/>
    </row>
    <row r="612" spans="1:6" s="25" customFormat="1" ht="12.75" hidden="1" x14ac:dyDescent="0.25">
      <c r="A612" s="50"/>
      <c r="B612" s="50"/>
      <c r="C612" s="23" t="s">
        <v>76</v>
      </c>
      <c r="D612" s="64"/>
      <c r="E612" s="64"/>
      <c r="F612" s="64"/>
    </row>
    <row r="613" spans="1:6" s="25" customFormat="1" ht="27.6" hidden="1" customHeight="1" x14ac:dyDescent="0.25">
      <c r="A613" s="50"/>
      <c r="B613" s="132" t="s">
        <v>85</v>
      </c>
      <c r="C613" s="133"/>
      <c r="D613" s="63">
        <f t="shared" ref="D613" si="351">D614+D615+D616</f>
        <v>0</v>
      </c>
      <c r="E613" s="63">
        <f t="shared" ref="E613" si="352">E614+E615+E616</f>
        <v>0</v>
      </c>
      <c r="F613" s="63">
        <f t="shared" ref="F613" si="353">F614+F615+F616</f>
        <v>0</v>
      </c>
    </row>
    <row r="614" spans="1:6" s="25" customFormat="1" ht="12.75" hidden="1" x14ac:dyDescent="0.25">
      <c r="A614" s="50"/>
      <c r="B614" s="50"/>
      <c r="C614" s="23" t="s">
        <v>75</v>
      </c>
      <c r="D614" s="64"/>
      <c r="E614" s="64"/>
      <c r="F614" s="64"/>
    </row>
    <row r="615" spans="1:6" s="25" customFormat="1" ht="12.75" hidden="1" x14ac:dyDescent="0.25">
      <c r="A615" s="50"/>
      <c r="B615" s="50"/>
      <c r="C615" s="23" t="s">
        <v>73</v>
      </c>
      <c r="D615" s="64"/>
      <c r="E615" s="64"/>
      <c r="F615" s="64"/>
    </row>
    <row r="616" spans="1:6" s="25" customFormat="1" ht="12.75" hidden="1" x14ac:dyDescent="0.25">
      <c r="A616" s="50"/>
      <c r="B616" s="50"/>
      <c r="C616" s="23" t="s">
        <v>76</v>
      </c>
      <c r="D616" s="64"/>
      <c r="E616" s="64"/>
      <c r="F616" s="64"/>
    </row>
    <row r="617" spans="1:6" s="25" customFormat="1" ht="29.45" hidden="1" customHeight="1" x14ac:dyDescent="0.25">
      <c r="A617" s="50"/>
      <c r="B617" s="132" t="s">
        <v>86</v>
      </c>
      <c r="C617" s="133"/>
      <c r="D617" s="63">
        <f t="shared" ref="D617" si="354">D618+D619+D620</f>
        <v>0</v>
      </c>
      <c r="E617" s="63">
        <f t="shared" ref="E617" si="355">E618+E619+E620</f>
        <v>0</v>
      </c>
      <c r="F617" s="63">
        <f t="shared" ref="F617" si="356">F618+F619+F620</f>
        <v>0</v>
      </c>
    </row>
    <row r="618" spans="1:6" s="25" customFormat="1" ht="12.75" hidden="1" x14ac:dyDescent="0.25">
      <c r="A618" s="50"/>
      <c r="B618" s="50"/>
      <c r="C618" s="23" t="s">
        <v>75</v>
      </c>
      <c r="D618" s="64"/>
      <c r="E618" s="64"/>
      <c r="F618" s="64"/>
    </row>
    <row r="619" spans="1:6" s="25" customFormat="1" ht="12.75" hidden="1" x14ac:dyDescent="0.25">
      <c r="A619" s="50"/>
      <c r="B619" s="50"/>
      <c r="C619" s="23" t="s">
        <v>73</v>
      </c>
      <c r="D619" s="64"/>
      <c r="E619" s="64"/>
      <c r="F619" s="64"/>
    </row>
    <row r="620" spans="1:6" s="25" customFormat="1" ht="12.75" hidden="1" x14ac:dyDescent="0.25">
      <c r="A620" s="50"/>
      <c r="B620" s="50"/>
      <c r="C620" s="23" t="s">
        <v>76</v>
      </c>
      <c r="D620" s="64"/>
      <c r="E620" s="64"/>
      <c r="F620" s="64"/>
    </row>
    <row r="621" spans="1:6" s="25" customFormat="1" ht="28.15" hidden="1" customHeight="1" x14ac:dyDescent="0.25">
      <c r="A621" s="50"/>
      <c r="B621" s="132" t="s">
        <v>87</v>
      </c>
      <c r="C621" s="133"/>
      <c r="D621" s="63">
        <f t="shared" ref="D621" si="357">D622+D623+D624</f>
        <v>0</v>
      </c>
      <c r="E621" s="63">
        <f t="shared" ref="E621" si="358">E622+E623+E624</f>
        <v>0</v>
      </c>
      <c r="F621" s="63">
        <f t="shared" ref="F621" si="359">F622+F623+F624</f>
        <v>0</v>
      </c>
    </row>
    <row r="622" spans="1:6" s="25" customFormat="1" ht="12.75" hidden="1" x14ac:dyDescent="0.25">
      <c r="A622" s="50"/>
      <c r="B622" s="50"/>
      <c r="C622" s="23" t="s">
        <v>75</v>
      </c>
      <c r="D622" s="64"/>
      <c r="E622" s="64"/>
      <c r="F622" s="64"/>
    </row>
    <row r="623" spans="1:6" s="25" customFormat="1" ht="12.75" hidden="1" x14ac:dyDescent="0.25">
      <c r="A623" s="50"/>
      <c r="B623" s="50"/>
      <c r="C623" s="23" t="s">
        <v>73</v>
      </c>
      <c r="D623" s="64"/>
      <c r="E623" s="64"/>
      <c r="F623" s="64"/>
    </row>
    <row r="624" spans="1:6" s="25" customFormat="1" ht="12.75" hidden="1" x14ac:dyDescent="0.25">
      <c r="A624" s="50"/>
      <c r="B624" s="50"/>
      <c r="C624" s="23" t="s">
        <v>76</v>
      </c>
      <c r="D624" s="64"/>
      <c r="E624" s="64"/>
      <c r="F624" s="64"/>
    </row>
    <row r="625" spans="1:6" s="25" customFormat="1" ht="28.15" hidden="1" customHeight="1" x14ac:dyDescent="0.25">
      <c r="A625" s="50"/>
      <c r="B625" s="132" t="s">
        <v>88</v>
      </c>
      <c r="C625" s="133"/>
      <c r="D625" s="63">
        <f t="shared" ref="D625" si="360">D626+D627+D628</f>
        <v>0</v>
      </c>
      <c r="E625" s="63">
        <f t="shared" ref="E625" si="361">E626+E627+E628</f>
        <v>0</v>
      </c>
      <c r="F625" s="63">
        <f t="shared" ref="F625" si="362">F626+F627+F628</f>
        <v>0</v>
      </c>
    </row>
    <row r="626" spans="1:6" s="25" customFormat="1" ht="12.75" hidden="1" x14ac:dyDescent="0.25">
      <c r="A626" s="50"/>
      <c r="B626" s="50"/>
      <c r="C626" s="23" t="s">
        <v>75</v>
      </c>
      <c r="D626" s="64"/>
      <c r="E626" s="64"/>
      <c r="F626" s="64"/>
    </row>
    <row r="627" spans="1:6" s="25" customFormat="1" ht="12.75" hidden="1" x14ac:dyDescent="0.25">
      <c r="A627" s="50"/>
      <c r="B627" s="50"/>
      <c r="C627" s="23" t="s">
        <v>73</v>
      </c>
      <c r="D627" s="64"/>
      <c r="E627" s="64"/>
      <c r="F627" s="64"/>
    </row>
    <row r="628" spans="1:6" s="25" customFormat="1" ht="12.75" hidden="1" x14ac:dyDescent="0.25">
      <c r="A628" s="50"/>
      <c r="B628" s="50"/>
      <c r="C628" s="23" t="s">
        <v>76</v>
      </c>
      <c r="D628" s="64"/>
      <c r="E628" s="64"/>
      <c r="F628" s="64"/>
    </row>
    <row r="629" spans="1:6" s="32" customFormat="1" ht="25.15" hidden="1" customHeight="1" x14ac:dyDescent="0.25">
      <c r="A629" s="50"/>
      <c r="B629" s="132" t="s">
        <v>89</v>
      </c>
      <c r="C629" s="133"/>
      <c r="D629" s="63">
        <f t="shared" ref="D629" si="363">D630+D631</f>
        <v>0</v>
      </c>
      <c r="E629" s="63">
        <f t="shared" ref="E629" si="364">E630+E631</f>
        <v>0</v>
      </c>
      <c r="F629" s="63">
        <f t="shared" ref="F629" si="365">F630+F631</f>
        <v>0</v>
      </c>
    </row>
    <row r="630" spans="1:6" s="32" customFormat="1" ht="12.75" hidden="1" x14ac:dyDescent="0.25">
      <c r="A630" s="50"/>
      <c r="B630" s="50"/>
      <c r="C630" s="23" t="s">
        <v>75</v>
      </c>
      <c r="D630" s="64"/>
      <c r="E630" s="64"/>
      <c r="F630" s="64"/>
    </row>
    <row r="631" spans="1:6" s="32" customFormat="1" ht="12.75" hidden="1" x14ac:dyDescent="0.25">
      <c r="A631" s="50"/>
      <c r="B631" s="50"/>
      <c r="C631" s="23" t="s">
        <v>73</v>
      </c>
      <c r="D631" s="64"/>
      <c r="E631" s="64"/>
      <c r="F631" s="64"/>
    </row>
    <row r="632" spans="1:6" s="32" customFormat="1" ht="27" hidden="1" customHeight="1" x14ac:dyDescent="0.25">
      <c r="A632" s="50"/>
      <c r="B632" s="132" t="s">
        <v>90</v>
      </c>
      <c r="C632" s="133"/>
      <c r="D632" s="63">
        <f t="shared" ref="D632" si="366">D633+D634+D635</f>
        <v>0</v>
      </c>
      <c r="E632" s="63">
        <f t="shared" ref="E632" si="367">E633+E634+E635</f>
        <v>0</v>
      </c>
      <c r="F632" s="63">
        <f t="shared" ref="F632" si="368">F633+F634+F635</f>
        <v>0</v>
      </c>
    </row>
    <row r="633" spans="1:6" s="32" customFormat="1" ht="12.75" hidden="1" x14ac:dyDescent="0.25">
      <c r="A633" s="50"/>
      <c r="B633" s="50"/>
      <c r="C633" s="23" t="s">
        <v>75</v>
      </c>
      <c r="D633" s="64"/>
      <c r="E633" s="64"/>
      <c r="F633" s="64"/>
    </row>
    <row r="634" spans="1:6" s="32" customFormat="1" ht="12.75" hidden="1" x14ac:dyDescent="0.25">
      <c r="A634" s="50"/>
      <c r="B634" s="50"/>
      <c r="C634" s="23" t="s">
        <v>73</v>
      </c>
      <c r="D634" s="64"/>
      <c r="E634" s="64"/>
      <c r="F634" s="64"/>
    </row>
    <row r="635" spans="1:6" s="32" customFormat="1" ht="12.75" hidden="1" x14ac:dyDescent="0.25">
      <c r="A635" s="50"/>
      <c r="B635" s="50"/>
      <c r="C635" s="23" t="s">
        <v>76</v>
      </c>
      <c r="D635" s="64"/>
      <c r="E635" s="64"/>
      <c r="F635" s="64"/>
    </row>
    <row r="636" spans="1:6" s="9" customFormat="1" ht="27.75" customHeight="1" x14ac:dyDescent="0.2">
      <c r="A636" s="136" t="s">
        <v>125</v>
      </c>
      <c r="B636" s="136"/>
      <c r="C636" s="136"/>
      <c r="D636" s="136"/>
      <c r="E636" s="136"/>
      <c r="F636" s="136"/>
    </row>
    <row r="637" spans="1:6" s="9" customFormat="1" ht="15.75" customHeight="1" x14ac:dyDescent="0.2">
      <c r="A637" s="129" t="s">
        <v>153</v>
      </c>
      <c r="B637" s="134"/>
      <c r="C637" s="134"/>
      <c r="D637" s="117">
        <f t="shared" ref="D637" si="369">D638+D694</f>
        <v>8326500</v>
      </c>
      <c r="E637" s="117">
        <f t="shared" ref="E637:F637" si="370">E638+E694</f>
        <v>8326500</v>
      </c>
      <c r="F637" s="117">
        <f t="shared" si="370"/>
        <v>0</v>
      </c>
    </row>
    <row r="638" spans="1:6" s="51" customFormat="1" ht="18" x14ac:dyDescent="0.25">
      <c r="A638" s="129" t="s">
        <v>160</v>
      </c>
      <c r="B638" s="125"/>
      <c r="C638" s="125"/>
      <c r="D638" s="58">
        <f t="shared" ref="D638" si="371">D639+D648</f>
        <v>7519684</v>
      </c>
      <c r="E638" s="58">
        <f t="shared" ref="E638:F638" si="372">E639+E648</f>
        <v>7508584</v>
      </c>
      <c r="F638" s="58">
        <f t="shared" si="372"/>
        <v>-11100</v>
      </c>
    </row>
    <row r="639" spans="1:6" s="9" customFormat="1" ht="18.600000000000001" customHeight="1" x14ac:dyDescent="0.2">
      <c r="A639" s="13" t="s">
        <v>166</v>
      </c>
      <c r="B639" s="19"/>
      <c r="C639" s="20"/>
      <c r="D639" s="59">
        <f t="shared" ref="D639" si="373">D640+D646</f>
        <v>941000</v>
      </c>
      <c r="E639" s="59">
        <f t="shared" ref="E639:F639" si="374">E640+E646</f>
        <v>941000</v>
      </c>
      <c r="F639" s="59">
        <f t="shared" si="374"/>
        <v>0</v>
      </c>
    </row>
    <row r="640" spans="1:6" s="9" customFormat="1" ht="16.899999999999999" customHeight="1" x14ac:dyDescent="0.2">
      <c r="A640" s="21"/>
      <c r="B640" s="15" t="s">
        <v>167</v>
      </c>
      <c r="C640" s="16"/>
      <c r="D640" s="59">
        <f t="shared" ref="D640:F640" si="375">D641</f>
        <v>940000</v>
      </c>
      <c r="E640" s="59">
        <f t="shared" si="375"/>
        <v>940000</v>
      </c>
      <c r="F640" s="59">
        <f t="shared" si="375"/>
        <v>0</v>
      </c>
    </row>
    <row r="641" spans="1:6" s="25" customFormat="1" ht="18" customHeight="1" x14ac:dyDescent="0.25">
      <c r="A641" s="22"/>
      <c r="B641" s="23"/>
      <c r="C641" s="24" t="s">
        <v>9</v>
      </c>
      <c r="D641" s="61">
        <v>940000</v>
      </c>
      <c r="E641" s="61">
        <v>940000</v>
      </c>
      <c r="F641" s="61">
        <f>D641-E641</f>
        <v>0</v>
      </c>
    </row>
    <row r="642" spans="1:6" s="9" customFormat="1" ht="13.9" hidden="1" customHeight="1" x14ac:dyDescent="0.2">
      <c r="A642" s="21"/>
      <c r="B642" s="15" t="s">
        <v>10</v>
      </c>
      <c r="C642" s="16"/>
      <c r="D642" s="62"/>
      <c r="E642" s="62"/>
      <c r="F642" s="62"/>
    </row>
    <row r="643" spans="1:6" s="9" customFormat="1" ht="19.149999999999999" hidden="1" customHeight="1" x14ac:dyDescent="0.2">
      <c r="A643" s="21"/>
      <c r="B643" s="15"/>
      <c r="C643" s="16" t="s">
        <v>11</v>
      </c>
      <c r="D643" s="60"/>
      <c r="E643" s="60"/>
      <c r="F643" s="60"/>
    </row>
    <row r="644" spans="1:6" s="28" customFormat="1" ht="26.25" hidden="1" customHeight="1" x14ac:dyDescent="0.25">
      <c r="A644" s="26"/>
      <c r="B644" s="23"/>
      <c r="C644" s="27" t="s">
        <v>12</v>
      </c>
      <c r="D644" s="61"/>
      <c r="E644" s="61"/>
      <c r="F644" s="61"/>
    </row>
    <row r="645" spans="1:6" s="9" customFormat="1" ht="15.6" hidden="1" customHeight="1" x14ac:dyDescent="0.2">
      <c r="A645" s="17"/>
      <c r="B645" s="15" t="s">
        <v>13</v>
      </c>
      <c r="C645" s="16"/>
      <c r="D645" s="60"/>
      <c r="E645" s="60"/>
      <c r="F645" s="60"/>
    </row>
    <row r="646" spans="1:6" s="9" customFormat="1" x14ac:dyDescent="0.2">
      <c r="A646" s="17" t="s">
        <v>168</v>
      </c>
      <c r="B646" s="15"/>
      <c r="C646" s="16"/>
      <c r="D646" s="59">
        <f t="shared" ref="D646:F646" si="376">D647</f>
        <v>1000</v>
      </c>
      <c r="E646" s="59">
        <f t="shared" si="376"/>
        <v>1000</v>
      </c>
      <c r="F646" s="59">
        <f t="shared" si="376"/>
        <v>0</v>
      </c>
    </row>
    <row r="647" spans="1:6" s="9" customFormat="1" x14ac:dyDescent="0.2">
      <c r="A647" s="17"/>
      <c r="B647" s="15" t="s">
        <v>16</v>
      </c>
      <c r="C647" s="16"/>
      <c r="D647" s="60">
        <v>1000</v>
      </c>
      <c r="E647" s="60">
        <v>1000</v>
      </c>
      <c r="F647" s="60">
        <f>D647-E647</f>
        <v>0</v>
      </c>
    </row>
    <row r="648" spans="1:6" s="9" customFormat="1" x14ac:dyDescent="0.2">
      <c r="A648" s="126" t="s">
        <v>161</v>
      </c>
      <c r="B648" s="126"/>
      <c r="C648" s="126"/>
      <c r="D648" s="59">
        <f t="shared" ref="D648" si="377">D649+D666+D673</f>
        <v>6578684</v>
      </c>
      <c r="E648" s="59">
        <f t="shared" ref="E648:F648" si="378">E649+E666+E673</f>
        <v>6567584</v>
      </c>
      <c r="F648" s="59">
        <f t="shared" si="378"/>
        <v>-11100</v>
      </c>
    </row>
    <row r="649" spans="1:6" s="9" customFormat="1" x14ac:dyDescent="0.2">
      <c r="A649" s="126" t="s">
        <v>169</v>
      </c>
      <c r="B649" s="126"/>
      <c r="C649" s="126"/>
      <c r="D649" s="59">
        <f t="shared" ref="D649" si="379">SUM(D650:D663)</f>
        <v>7380500</v>
      </c>
      <c r="E649" s="59">
        <f t="shared" ref="E649" si="380">SUM(E650:E663)</f>
        <v>7380500</v>
      </c>
      <c r="F649" s="59">
        <f t="shared" ref="F649" si="381">SUM(F650:F663)</f>
        <v>0</v>
      </c>
    </row>
    <row r="650" spans="1:6" s="9" customFormat="1" ht="18.600000000000001" hidden="1" customHeight="1" x14ac:dyDescent="0.2">
      <c r="A650" s="21"/>
      <c r="B650" s="15" t="s">
        <v>17</v>
      </c>
      <c r="C650" s="16"/>
      <c r="D650" s="60"/>
      <c r="E650" s="60"/>
      <c r="F650" s="60"/>
    </row>
    <row r="651" spans="1:6" s="9" customFormat="1" x14ac:dyDescent="0.2">
      <c r="A651" s="21"/>
      <c r="B651" s="15" t="s">
        <v>18</v>
      </c>
      <c r="C651" s="16"/>
      <c r="D651" s="60">
        <v>5435000</v>
      </c>
      <c r="E651" s="60">
        <v>5435000</v>
      </c>
      <c r="F651" s="60">
        <f>D651-E651</f>
        <v>0</v>
      </c>
    </row>
    <row r="652" spans="1:6" s="9" customFormat="1" hidden="1" x14ac:dyDescent="0.2">
      <c r="A652" s="21"/>
      <c r="B652" s="127" t="s">
        <v>19</v>
      </c>
      <c r="C652" s="127"/>
      <c r="D652" s="60"/>
      <c r="E652" s="60"/>
      <c r="F652" s="60">
        <f t="shared" ref="F652:F663" si="382">D652-E652</f>
        <v>0</v>
      </c>
    </row>
    <row r="653" spans="1:6" s="9" customFormat="1" hidden="1" x14ac:dyDescent="0.2">
      <c r="A653" s="21"/>
      <c r="B653" s="15" t="s">
        <v>20</v>
      </c>
      <c r="C653" s="16"/>
      <c r="D653" s="60"/>
      <c r="E653" s="60"/>
      <c r="F653" s="60">
        <f t="shared" si="382"/>
        <v>0</v>
      </c>
    </row>
    <row r="654" spans="1:6" s="9" customFormat="1" ht="18.600000000000001" hidden="1" customHeight="1" x14ac:dyDescent="0.2">
      <c r="A654" s="29"/>
      <c r="B654" s="15" t="s">
        <v>21</v>
      </c>
      <c r="C654" s="16"/>
      <c r="D654" s="60"/>
      <c r="E654" s="60"/>
      <c r="F654" s="60">
        <f t="shared" si="382"/>
        <v>0</v>
      </c>
    </row>
    <row r="655" spans="1:6" s="9" customFormat="1" ht="32.25" hidden="1" customHeight="1" x14ac:dyDescent="0.2">
      <c r="A655" s="30"/>
      <c r="B655" s="122" t="s">
        <v>22</v>
      </c>
      <c r="C655" s="122"/>
      <c r="D655" s="60"/>
      <c r="E655" s="60"/>
      <c r="F655" s="60">
        <f t="shared" si="382"/>
        <v>0</v>
      </c>
    </row>
    <row r="656" spans="1:6" s="9" customFormat="1" ht="27.6" hidden="1" customHeight="1" x14ac:dyDescent="0.2">
      <c r="A656" s="30"/>
      <c r="B656" s="123" t="s">
        <v>23</v>
      </c>
      <c r="C656" s="123"/>
      <c r="D656" s="60"/>
      <c r="E656" s="60"/>
      <c r="F656" s="60">
        <f t="shared" si="382"/>
        <v>0</v>
      </c>
    </row>
    <row r="657" spans="1:6" s="9" customFormat="1" ht="26.45" hidden="1" customHeight="1" x14ac:dyDescent="0.2">
      <c r="A657" s="30"/>
      <c r="B657" s="122" t="s">
        <v>24</v>
      </c>
      <c r="C657" s="122"/>
      <c r="D657" s="60"/>
      <c r="E657" s="60"/>
      <c r="F657" s="60">
        <f t="shared" si="382"/>
        <v>0</v>
      </c>
    </row>
    <row r="658" spans="1:6" s="9" customFormat="1" ht="18.600000000000001" hidden="1" customHeight="1" x14ac:dyDescent="0.2">
      <c r="A658" s="30"/>
      <c r="B658" s="121" t="s">
        <v>25</v>
      </c>
      <c r="C658" s="121"/>
      <c r="D658" s="60"/>
      <c r="E658" s="60"/>
      <c r="F658" s="60">
        <f t="shared" si="382"/>
        <v>0</v>
      </c>
    </row>
    <row r="659" spans="1:6" s="9" customFormat="1" ht="27.6" hidden="1" customHeight="1" x14ac:dyDescent="0.2">
      <c r="A659" s="30"/>
      <c r="B659" s="122" t="s">
        <v>26</v>
      </c>
      <c r="C659" s="122"/>
      <c r="D659" s="60"/>
      <c r="E659" s="60"/>
      <c r="F659" s="60">
        <f t="shared" si="382"/>
        <v>0</v>
      </c>
    </row>
    <row r="660" spans="1:6" s="9" customFormat="1" ht="30" hidden="1" customHeight="1" x14ac:dyDescent="0.2">
      <c r="A660" s="30"/>
      <c r="B660" s="123" t="s">
        <v>27</v>
      </c>
      <c r="C660" s="123"/>
      <c r="D660" s="60"/>
      <c r="E660" s="60"/>
      <c r="F660" s="60">
        <f t="shared" si="382"/>
        <v>0</v>
      </c>
    </row>
    <row r="661" spans="1:6" s="9" customFormat="1" ht="28.15" hidden="1" customHeight="1" x14ac:dyDescent="0.2">
      <c r="A661" s="30"/>
      <c r="B661" s="123" t="s">
        <v>28</v>
      </c>
      <c r="C661" s="123"/>
      <c r="D661" s="60"/>
      <c r="E661" s="60"/>
      <c r="F661" s="60">
        <f t="shared" si="382"/>
        <v>0</v>
      </c>
    </row>
    <row r="662" spans="1:6" s="9" customFormat="1" ht="18.600000000000001" hidden="1" customHeight="1" x14ac:dyDescent="0.2">
      <c r="A662" s="30"/>
      <c r="B662" s="15" t="s">
        <v>29</v>
      </c>
      <c r="C662" s="16"/>
      <c r="D662" s="60"/>
      <c r="E662" s="60"/>
      <c r="F662" s="60">
        <f t="shared" si="382"/>
        <v>0</v>
      </c>
    </row>
    <row r="663" spans="1:6" s="9" customFormat="1" ht="18.600000000000001" customHeight="1" x14ac:dyDescent="0.2">
      <c r="A663" s="29"/>
      <c r="B663" s="15" t="s">
        <v>30</v>
      </c>
      <c r="C663" s="16"/>
      <c r="D663" s="60">
        <v>1945500</v>
      </c>
      <c r="E663" s="60">
        <v>1945500</v>
      </c>
      <c r="F663" s="60">
        <f t="shared" si="382"/>
        <v>0</v>
      </c>
    </row>
    <row r="664" spans="1:6" s="9" customFormat="1" ht="15" hidden="1" customHeight="1" x14ac:dyDescent="0.2">
      <c r="A664" s="21" t="s">
        <v>31</v>
      </c>
      <c r="B664" s="16"/>
      <c r="C664" s="31"/>
      <c r="D664" s="59">
        <f t="shared" ref="D664:F664" si="383">D665</f>
        <v>0</v>
      </c>
      <c r="E664" s="59">
        <f t="shared" si="383"/>
        <v>0</v>
      </c>
      <c r="F664" s="59">
        <f t="shared" si="383"/>
        <v>0</v>
      </c>
    </row>
    <row r="665" spans="1:6" s="9" customFormat="1" ht="14.45" hidden="1" customHeight="1" x14ac:dyDescent="0.2">
      <c r="A665" s="29"/>
      <c r="B665" s="19" t="s">
        <v>32</v>
      </c>
      <c r="C665" s="16"/>
      <c r="D665" s="60"/>
      <c r="E665" s="60"/>
      <c r="F665" s="60"/>
    </row>
    <row r="666" spans="1:6" s="9" customFormat="1" x14ac:dyDescent="0.2">
      <c r="A666" s="21" t="s">
        <v>170</v>
      </c>
      <c r="B666" s="16"/>
      <c r="C666" s="19"/>
      <c r="D666" s="59">
        <f t="shared" ref="D666:F666" si="384">D667</f>
        <v>5000</v>
      </c>
      <c r="E666" s="59">
        <f t="shared" si="384"/>
        <v>5000</v>
      </c>
      <c r="F666" s="59">
        <f t="shared" si="384"/>
        <v>0</v>
      </c>
    </row>
    <row r="667" spans="1:6" s="9" customFormat="1" x14ac:dyDescent="0.2">
      <c r="A667" s="21"/>
      <c r="B667" s="19" t="s">
        <v>34</v>
      </c>
      <c r="C667" s="16"/>
      <c r="D667" s="60">
        <v>5000</v>
      </c>
      <c r="E667" s="60">
        <v>5000</v>
      </c>
      <c r="F667" s="60">
        <f>D667-E667</f>
        <v>0</v>
      </c>
    </row>
    <row r="668" spans="1:6" s="9" customFormat="1" ht="12.6" hidden="1" customHeight="1" x14ac:dyDescent="0.2">
      <c r="A668" s="21" t="s">
        <v>91</v>
      </c>
      <c r="B668" s="16"/>
      <c r="C668" s="19"/>
      <c r="D668" s="59">
        <f t="shared" ref="D668" si="385">D669+D670+D672</f>
        <v>0</v>
      </c>
      <c r="E668" s="59">
        <f t="shared" ref="E668" si="386">E669+E670+E672</f>
        <v>0</v>
      </c>
      <c r="F668" s="59">
        <f t="shared" ref="F668" si="387">F669+F670+F672</f>
        <v>0</v>
      </c>
    </row>
    <row r="669" spans="1:6" s="9" customFormat="1" hidden="1" x14ac:dyDescent="0.2">
      <c r="A669" s="21"/>
      <c r="B669" s="16" t="s">
        <v>35</v>
      </c>
      <c r="C669" s="19"/>
      <c r="D669" s="60"/>
      <c r="E669" s="60"/>
      <c r="F669" s="60"/>
    </row>
    <row r="670" spans="1:6" s="32" customFormat="1" ht="12.75" hidden="1" x14ac:dyDescent="0.25">
      <c r="A670" s="22"/>
      <c r="B670" s="124" t="s">
        <v>92</v>
      </c>
      <c r="C670" s="125"/>
      <c r="D670" s="59">
        <f t="shared" ref="D670:F670" si="388">D671</f>
        <v>0</v>
      </c>
      <c r="E670" s="59">
        <f t="shared" si="388"/>
        <v>0</v>
      </c>
      <c r="F670" s="59">
        <f t="shared" si="388"/>
        <v>0</v>
      </c>
    </row>
    <row r="671" spans="1:6" s="32" customFormat="1" ht="33" hidden="1" customHeight="1" x14ac:dyDescent="0.2">
      <c r="A671" s="22"/>
      <c r="B671" s="33"/>
      <c r="C671" s="33" t="s">
        <v>37</v>
      </c>
      <c r="D671" s="60"/>
      <c r="E671" s="60"/>
      <c r="F671" s="60"/>
    </row>
    <row r="672" spans="1:6" s="9" customFormat="1" ht="15" hidden="1" customHeight="1" x14ac:dyDescent="0.2">
      <c r="A672" s="21"/>
      <c r="B672" s="15" t="s">
        <v>38</v>
      </c>
      <c r="C672" s="16"/>
      <c r="D672" s="60"/>
      <c r="E672" s="60"/>
      <c r="F672" s="60"/>
    </row>
    <row r="673" spans="1:6" s="9" customFormat="1" x14ac:dyDescent="0.2">
      <c r="A673" s="126" t="s">
        <v>158</v>
      </c>
      <c r="B673" s="126"/>
      <c r="C673" s="126"/>
      <c r="D673" s="59">
        <f t="shared" ref="D673" si="389">D675+D676+D674</f>
        <v>-806816</v>
      </c>
      <c r="E673" s="59">
        <f t="shared" ref="E673" si="390">E675+E676+E674</f>
        <v>-817916</v>
      </c>
      <c r="F673" s="59">
        <f t="shared" ref="F673" si="391">F675+F676+F674</f>
        <v>-11100</v>
      </c>
    </row>
    <row r="674" spans="1:6" s="9" customFormat="1" ht="18.600000000000001" hidden="1" customHeight="1" x14ac:dyDescent="0.2">
      <c r="A674" s="13"/>
      <c r="B674" s="15" t="s">
        <v>39</v>
      </c>
      <c r="C674" s="16"/>
      <c r="D674" s="60"/>
      <c r="E674" s="60"/>
      <c r="F674" s="60"/>
    </row>
    <row r="675" spans="1:6" s="9" customFormat="1" ht="24.75" customHeight="1" x14ac:dyDescent="0.2">
      <c r="A675" s="13"/>
      <c r="B675" s="123" t="s">
        <v>94</v>
      </c>
      <c r="C675" s="123"/>
      <c r="D675" s="60">
        <v>-806816</v>
      </c>
      <c r="E675" s="60">
        <v>-817916</v>
      </c>
      <c r="F675" s="60">
        <f>E675-D675</f>
        <v>-11100</v>
      </c>
    </row>
    <row r="676" spans="1:6" s="9" customFormat="1" ht="18.600000000000001" hidden="1" customHeight="1" x14ac:dyDescent="0.2">
      <c r="A676" s="13"/>
      <c r="B676" s="15" t="s">
        <v>41</v>
      </c>
      <c r="C676" s="16"/>
      <c r="D676" s="60"/>
      <c r="E676" s="60"/>
      <c r="F676" s="60"/>
    </row>
    <row r="677" spans="1:6" s="25" customFormat="1" ht="13.9" hidden="1" customHeight="1" x14ac:dyDescent="0.25">
      <c r="A677" s="22" t="s">
        <v>46</v>
      </c>
      <c r="B677" s="36"/>
      <c r="C677" s="37"/>
      <c r="D677" s="63"/>
      <c r="E677" s="63"/>
      <c r="F677" s="63"/>
    </row>
    <row r="678" spans="1:6" s="28" customFormat="1" ht="22.15" hidden="1" customHeight="1" x14ac:dyDescent="0.25">
      <c r="A678" s="130" t="s">
        <v>95</v>
      </c>
      <c r="B678" s="130"/>
      <c r="C678" s="130"/>
      <c r="D678" s="63"/>
      <c r="E678" s="63"/>
      <c r="F678" s="63"/>
    </row>
    <row r="679" spans="1:6" s="28" customFormat="1" ht="30.75" hidden="1" customHeight="1" x14ac:dyDescent="0.25">
      <c r="A679" s="38"/>
      <c r="B679" s="131" t="s">
        <v>96</v>
      </c>
      <c r="C679" s="131"/>
      <c r="D679" s="63"/>
      <c r="E679" s="63"/>
      <c r="F679" s="63"/>
    </row>
    <row r="680" spans="1:6" s="28" customFormat="1" ht="30.75" hidden="1" customHeight="1" x14ac:dyDescent="0.2">
      <c r="A680" s="38"/>
      <c r="B680" s="39"/>
      <c r="C680" s="40" t="s">
        <v>47</v>
      </c>
      <c r="D680" s="60"/>
      <c r="E680" s="60"/>
      <c r="F680" s="60"/>
    </row>
    <row r="681" spans="1:6" s="25" customFormat="1" ht="18" hidden="1" customHeight="1" x14ac:dyDescent="0.25">
      <c r="A681" s="22" t="s">
        <v>50</v>
      </c>
      <c r="B681" s="40"/>
      <c r="C681" s="40"/>
      <c r="D681" s="59"/>
      <c r="E681" s="59"/>
      <c r="F681" s="59"/>
    </row>
    <row r="682" spans="1:6" s="28" customFormat="1" ht="29.25" hidden="1" customHeight="1" x14ac:dyDescent="0.25">
      <c r="A682" s="22"/>
      <c r="B682" s="122" t="s">
        <v>51</v>
      </c>
      <c r="C682" s="122"/>
      <c r="D682" s="61"/>
      <c r="E682" s="61"/>
      <c r="F682" s="61"/>
    </row>
    <row r="683" spans="1:6" s="28" customFormat="1" ht="23.45" hidden="1" customHeight="1" x14ac:dyDescent="0.2">
      <c r="A683" s="22"/>
      <c r="B683" s="122" t="s">
        <v>52</v>
      </c>
      <c r="C683" s="125"/>
      <c r="D683" s="60"/>
      <c r="E683" s="60"/>
      <c r="F683" s="60"/>
    </row>
    <row r="684" spans="1:6" s="9" customFormat="1" ht="15.6" hidden="1" customHeight="1" x14ac:dyDescent="0.2">
      <c r="A684" s="17" t="s">
        <v>53</v>
      </c>
      <c r="B684" s="19"/>
      <c r="C684" s="19"/>
      <c r="D684" s="63"/>
      <c r="E684" s="63"/>
      <c r="F684" s="63"/>
    </row>
    <row r="685" spans="1:6" s="9" customFormat="1" ht="28.5" hidden="1" customHeight="1" x14ac:dyDescent="0.2">
      <c r="A685" s="126" t="s">
        <v>54</v>
      </c>
      <c r="B685" s="126"/>
      <c r="C685" s="126"/>
      <c r="D685" s="63"/>
      <c r="E685" s="63"/>
      <c r="F685" s="63"/>
    </row>
    <row r="686" spans="1:6" s="9" customFormat="1" ht="18.600000000000001" hidden="1" customHeight="1" x14ac:dyDescent="0.2">
      <c r="A686" s="17" t="s">
        <v>97</v>
      </c>
      <c r="B686" s="19"/>
      <c r="C686" s="19"/>
      <c r="D686" s="63"/>
      <c r="E686" s="63"/>
      <c r="F686" s="63"/>
    </row>
    <row r="687" spans="1:6" s="9" customFormat="1" ht="18.600000000000001" hidden="1" customHeight="1" x14ac:dyDescent="0.2">
      <c r="A687" s="17"/>
      <c r="B687" s="19" t="s">
        <v>55</v>
      </c>
      <c r="C687" s="19"/>
      <c r="D687" s="60"/>
      <c r="E687" s="60"/>
      <c r="F687" s="60"/>
    </row>
    <row r="688" spans="1:6" s="9" customFormat="1" ht="45.6" hidden="1" customHeight="1" x14ac:dyDescent="0.2">
      <c r="A688" s="17"/>
      <c r="B688" s="128" t="s">
        <v>98</v>
      </c>
      <c r="C688" s="128"/>
      <c r="D688" s="61"/>
      <c r="E688" s="61"/>
      <c r="F688" s="61"/>
    </row>
    <row r="689" spans="1:8" s="9" customFormat="1" ht="30" hidden="1" customHeight="1" x14ac:dyDescent="0.2">
      <c r="A689" s="126" t="s">
        <v>99</v>
      </c>
      <c r="B689" s="126"/>
      <c r="C689" s="126"/>
      <c r="D689" s="59"/>
      <c r="E689" s="59"/>
      <c r="F689" s="59"/>
    </row>
    <row r="690" spans="1:8" s="9" customFormat="1" ht="18.600000000000001" hidden="1" customHeight="1" x14ac:dyDescent="0.2">
      <c r="A690" s="17"/>
      <c r="B690" s="15" t="s">
        <v>59</v>
      </c>
      <c r="C690" s="16"/>
      <c r="D690" s="60"/>
      <c r="E690" s="60"/>
      <c r="F690" s="60"/>
    </row>
    <row r="691" spans="1:8" s="9" customFormat="1" ht="39" hidden="1" customHeight="1" x14ac:dyDescent="0.2">
      <c r="A691" s="17"/>
      <c r="B691" s="123" t="s">
        <v>60</v>
      </c>
      <c r="C691" s="123"/>
      <c r="D691" s="61"/>
      <c r="E691" s="61"/>
      <c r="F691" s="61"/>
    </row>
    <row r="692" spans="1:8" s="9" customFormat="1" ht="18" hidden="1" customHeight="1" x14ac:dyDescent="0.2">
      <c r="A692" s="17"/>
      <c r="B692" s="123" t="s">
        <v>62</v>
      </c>
      <c r="C692" s="123"/>
      <c r="D692" s="60"/>
      <c r="E692" s="60"/>
      <c r="F692" s="60"/>
    </row>
    <row r="693" spans="1:8" s="9" customFormat="1" ht="30.6" hidden="1" customHeight="1" x14ac:dyDescent="0.2">
      <c r="A693" s="17"/>
      <c r="B693" s="122" t="s">
        <v>72</v>
      </c>
      <c r="C693" s="125"/>
      <c r="D693" s="61"/>
      <c r="E693" s="61"/>
      <c r="F693" s="61"/>
    </row>
    <row r="694" spans="1:8" s="51" customFormat="1" ht="18" x14ac:dyDescent="0.25">
      <c r="A694" s="129" t="s">
        <v>159</v>
      </c>
      <c r="B694" s="125"/>
      <c r="C694" s="125"/>
      <c r="D694" s="8">
        <f t="shared" ref="D694:F694" si="392">D695</f>
        <v>806816</v>
      </c>
      <c r="E694" s="8">
        <f t="shared" si="392"/>
        <v>817916</v>
      </c>
      <c r="F694" s="8">
        <f t="shared" si="392"/>
        <v>11100</v>
      </c>
    </row>
    <row r="695" spans="1:8" s="9" customFormat="1" ht="18.600000000000001" customHeight="1" x14ac:dyDescent="0.2">
      <c r="A695" s="17" t="s">
        <v>161</v>
      </c>
      <c r="B695" s="19"/>
      <c r="C695" s="19"/>
      <c r="D695" s="59">
        <f t="shared" ref="D695" si="393">D696+D699</f>
        <v>806816</v>
      </c>
      <c r="E695" s="59">
        <f t="shared" ref="E695" si="394">E696+E699</f>
        <v>817916</v>
      </c>
      <c r="F695" s="59">
        <f t="shared" ref="F695" si="395">F696+F699</f>
        <v>11100</v>
      </c>
    </row>
    <row r="696" spans="1:8" s="9" customFormat="1" hidden="1" x14ac:dyDescent="0.2">
      <c r="A696" s="21" t="s">
        <v>103</v>
      </c>
      <c r="B696" s="16"/>
      <c r="C696" s="19"/>
      <c r="D696" s="59">
        <f t="shared" ref="D696:F697" si="396">D697</f>
        <v>0</v>
      </c>
      <c r="E696" s="59">
        <f t="shared" si="396"/>
        <v>0</v>
      </c>
      <c r="F696" s="59">
        <f t="shared" si="396"/>
        <v>0</v>
      </c>
    </row>
    <row r="697" spans="1:8" s="32" customFormat="1" ht="27.6" hidden="1" customHeight="1" x14ac:dyDescent="0.25">
      <c r="A697" s="22"/>
      <c r="B697" s="124" t="s">
        <v>104</v>
      </c>
      <c r="C697" s="125"/>
      <c r="D697" s="63">
        <f t="shared" si="396"/>
        <v>0</v>
      </c>
      <c r="E697" s="63">
        <f t="shared" si="396"/>
        <v>0</v>
      </c>
      <c r="F697" s="63">
        <f t="shared" si="396"/>
        <v>0</v>
      </c>
    </row>
    <row r="698" spans="1:8" s="32" customFormat="1" ht="27" hidden="1" customHeight="1" x14ac:dyDescent="0.25">
      <c r="A698" s="22"/>
      <c r="B698" s="33"/>
      <c r="C698" s="33" t="s">
        <v>36</v>
      </c>
      <c r="D698" s="61"/>
      <c r="E698" s="61"/>
      <c r="F698" s="61"/>
    </row>
    <row r="699" spans="1:8" s="9" customFormat="1" ht="18.600000000000001" customHeight="1" x14ac:dyDescent="0.2">
      <c r="A699" s="13" t="s">
        <v>158</v>
      </c>
      <c r="B699" s="14"/>
      <c r="C699" s="14"/>
      <c r="D699" s="59">
        <f t="shared" ref="D699:F699" si="397">D700</f>
        <v>806816</v>
      </c>
      <c r="E699" s="59">
        <f t="shared" si="397"/>
        <v>817916</v>
      </c>
      <c r="F699" s="59">
        <f t="shared" si="397"/>
        <v>11100</v>
      </c>
    </row>
    <row r="700" spans="1:8" s="9" customFormat="1" ht="16.149999999999999" customHeight="1" x14ac:dyDescent="0.2">
      <c r="A700" s="19"/>
      <c r="B700" s="15" t="s">
        <v>40</v>
      </c>
      <c r="C700" s="15"/>
      <c r="D700" s="60">
        <v>806816</v>
      </c>
      <c r="E700" s="60">
        <v>817916</v>
      </c>
      <c r="F700" s="60">
        <f>E700-D700</f>
        <v>11100</v>
      </c>
    </row>
    <row r="703" spans="1:8" s="99" customFormat="1" x14ac:dyDescent="0.2">
      <c r="A703" s="103"/>
      <c r="B703" s="103"/>
      <c r="C703" s="98"/>
      <c r="D703" s="100"/>
      <c r="E703" s="101"/>
      <c r="F703" s="102"/>
      <c r="G703" s="97"/>
      <c r="H703" s="97"/>
    </row>
    <row r="704" spans="1:8" s="99" customFormat="1" x14ac:dyDescent="0.2">
      <c r="C704" s="98"/>
      <c r="D704" s="100"/>
      <c r="E704" s="101"/>
      <c r="F704" s="102"/>
      <c r="G704" s="97"/>
      <c r="H704" s="97"/>
    </row>
    <row r="705" spans="1:10" s="53" customFormat="1" ht="12.75" x14ac:dyDescent="0.2">
      <c r="A705" s="104" t="s">
        <v>183</v>
      </c>
      <c r="B705" s="104"/>
      <c r="C705" s="104"/>
      <c r="D705" s="104"/>
      <c r="E705" s="104"/>
      <c r="F705" s="104"/>
      <c r="G705" s="104"/>
      <c r="H705" s="52"/>
      <c r="I705" s="52"/>
      <c r="J705" s="52"/>
    </row>
    <row r="706" spans="1:10" s="53" customFormat="1" ht="12.75" x14ac:dyDescent="0.2">
      <c r="A706" s="104" t="s">
        <v>184</v>
      </c>
      <c r="B706" s="104"/>
      <c r="C706" s="104"/>
      <c r="D706" s="104"/>
      <c r="E706" s="104"/>
      <c r="F706" s="104"/>
      <c r="G706" s="104"/>
      <c r="H706" s="52"/>
      <c r="I706" s="52"/>
      <c r="J706" s="52"/>
    </row>
    <row r="707" spans="1:10" s="53" customFormat="1" ht="12.75" x14ac:dyDescent="0.2">
      <c r="A707" s="104" t="s">
        <v>171</v>
      </c>
      <c r="B707" s="104"/>
      <c r="C707" s="104"/>
      <c r="D707" s="104"/>
      <c r="E707" s="104"/>
      <c r="F707" s="104"/>
      <c r="G707" s="104"/>
      <c r="H707" s="52"/>
      <c r="I707" s="52"/>
      <c r="J707" s="52"/>
    </row>
    <row r="710" spans="1:10" x14ac:dyDescent="0.2">
      <c r="C710" s="2" t="s">
        <v>194</v>
      </c>
      <c r="E710" s="57" t="s">
        <v>195</v>
      </c>
    </row>
  </sheetData>
  <mergeCells count="251">
    <mergeCell ref="A486:C486"/>
    <mergeCell ref="B488:C488"/>
    <mergeCell ref="A491:C491"/>
    <mergeCell ref="B492:C492"/>
    <mergeCell ref="B495:C495"/>
    <mergeCell ref="B496:C496"/>
    <mergeCell ref="B499:C499"/>
    <mergeCell ref="A500:C500"/>
    <mergeCell ref="A445:C445"/>
    <mergeCell ref="A446:C446"/>
    <mergeCell ref="B42:C42"/>
    <mergeCell ref="A45:C45"/>
    <mergeCell ref="A20:C20"/>
    <mergeCell ref="A21:C21"/>
    <mergeCell ref="B24:C24"/>
    <mergeCell ref="B27:C27"/>
    <mergeCell ref="B28:C28"/>
    <mergeCell ref="B29:C29"/>
    <mergeCell ref="B60:C60"/>
    <mergeCell ref="A16:C16"/>
    <mergeCell ref="A15:C15"/>
    <mergeCell ref="A6:E6"/>
    <mergeCell ref="A7:E7"/>
    <mergeCell ref="A10:C10"/>
    <mergeCell ref="B30:C30"/>
    <mergeCell ref="B31:C31"/>
    <mergeCell ref="B32:C32"/>
    <mergeCell ref="B33:C33"/>
    <mergeCell ref="B65:C65"/>
    <mergeCell ref="A66:C66"/>
    <mergeCell ref="B47:C47"/>
    <mergeCell ref="A50:C50"/>
    <mergeCell ref="B51:C51"/>
    <mergeCell ref="B54:C54"/>
    <mergeCell ref="B55:C55"/>
    <mergeCell ref="A57:C57"/>
    <mergeCell ref="B85:C85"/>
    <mergeCell ref="A61:C61"/>
    <mergeCell ref="B63:C63"/>
    <mergeCell ref="B64:C64"/>
    <mergeCell ref="B86:C86"/>
    <mergeCell ref="A87:C87"/>
    <mergeCell ref="B88:C88"/>
    <mergeCell ref="B89:C89"/>
    <mergeCell ref="B93:C93"/>
    <mergeCell ref="B68:C68"/>
    <mergeCell ref="A77:C77"/>
    <mergeCell ref="B78:C78"/>
    <mergeCell ref="B80:C80"/>
    <mergeCell ref="A82:C82"/>
    <mergeCell ref="B84:C84"/>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156:C156"/>
    <mergeCell ref="A161:C16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502:C502"/>
    <mergeCell ref="B428:C428"/>
    <mergeCell ref="A431:C431"/>
    <mergeCell ref="B432:C432"/>
    <mergeCell ref="B435:C435"/>
    <mergeCell ref="B436:C436"/>
    <mergeCell ref="A448:C448"/>
    <mergeCell ref="A449:C449"/>
    <mergeCell ref="A461:C461"/>
    <mergeCell ref="A462:C462"/>
    <mergeCell ref="B465:C465"/>
    <mergeCell ref="B468:C468"/>
    <mergeCell ref="B469:C469"/>
    <mergeCell ref="B470:C470"/>
    <mergeCell ref="B471:C471"/>
    <mergeCell ref="B472:C472"/>
    <mergeCell ref="B473:C473"/>
    <mergeCell ref="B474:C474"/>
    <mergeCell ref="B483:C483"/>
    <mergeCell ref="B524:C524"/>
    <mergeCell ref="B525:C525"/>
    <mergeCell ref="A526:C526"/>
    <mergeCell ref="B527:C527"/>
    <mergeCell ref="B528:C528"/>
    <mergeCell ref="B532:C532"/>
    <mergeCell ref="B507:C507"/>
    <mergeCell ref="A516:C516"/>
    <mergeCell ref="B517:C517"/>
    <mergeCell ref="B519:C519"/>
    <mergeCell ref="A521:C521"/>
    <mergeCell ref="B523:C523"/>
    <mergeCell ref="B556:C556"/>
    <mergeCell ref="B561:C561"/>
    <mergeCell ref="B566:C566"/>
    <mergeCell ref="B571:C571"/>
    <mergeCell ref="B536:C536"/>
    <mergeCell ref="B537:C537"/>
    <mergeCell ref="A538:C538"/>
    <mergeCell ref="B539:C539"/>
    <mergeCell ref="B542:C542"/>
    <mergeCell ref="B545:C545"/>
    <mergeCell ref="B625:C625"/>
    <mergeCell ref="B629:C629"/>
    <mergeCell ref="B632:C632"/>
    <mergeCell ref="A637:C637"/>
    <mergeCell ref="A638:C638"/>
    <mergeCell ref="A12:C12"/>
    <mergeCell ref="A13:C13"/>
    <mergeCell ref="A14:F14"/>
    <mergeCell ref="A197:F197"/>
    <mergeCell ref="A636:F636"/>
    <mergeCell ref="B601:C601"/>
    <mergeCell ref="B605:C605"/>
    <mergeCell ref="B609:C609"/>
    <mergeCell ref="B613:C613"/>
    <mergeCell ref="B617:C617"/>
    <mergeCell ref="B621:C621"/>
    <mergeCell ref="B576:C576"/>
    <mergeCell ref="B581:C581"/>
    <mergeCell ref="B586:C586"/>
    <mergeCell ref="B590:C590"/>
    <mergeCell ref="B595:C595"/>
    <mergeCell ref="A600:C600"/>
    <mergeCell ref="B548:C548"/>
    <mergeCell ref="B553:C553"/>
    <mergeCell ref="B697:C697"/>
    <mergeCell ref="B688:C688"/>
    <mergeCell ref="A689:C689"/>
    <mergeCell ref="B691:C691"/>
    <mergeCell ref="B692:C692"/>
    <mergeCell ref="B693:C693"/>
    <mergeCell ref="A694:C694"/>
    <mergeCell ref="B675:C675"/>
    <mergeCell ref="A678:C678"/>
    <mergeCell ref="B679:C679"/>
    <mergeCell ref="B682:C682"/>
    <mergeCell ref="B683:C683"/>
    <mergeCell ref="A685:C685"/>
    <mergeCell ref="B658:C658"/>
    <mergeCell ref="B659:C659"/>
    <mergeCell ref="B660:C660"/>
    <mergeCell ref="B661:C661"/>
    <mergeCell ref="B670:C670"/>
    <mergeCell ref="A673:C673"/>
    <mergeCell ref="A648:C648"/>
    <mergeCell ref="A649:C649"/>
    <mergeCell ref="B652:C652"/>
    <mergeCell ref="B655:C655"/>
    <mergeCell ref="B656:C656"/>
    <mergeCell ref="B657:C657"/>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69"/>
  <sheetViews>
    <sheetView tabSelected="1" zoomScaleNormal="100" zoomScaleSheetLayoutView="100" workbookViewId="0">
      <selection activeCell="D2" sqref="D2"/>
    </sheetView>
  </sheetViews>
  <sheetFormatPr defaultRowHeight="12.75" x14ac:dyDescent="0.2"/>
  <cols>
    <col min="1" max="1" width="4.5703125" style="53" customWidth="1"/>
    <col min="2" max="2" width="58.85546875" style="52" customWidth="1"/>
    <col min="3" max="3" width="16.5703125" style="53" customWidth="1"/>
    <col min="4" max="4" width="18" style="53" customWidth="1"/>
    <col min="5" max="5" width="16.7109375" style="53" bestFit="1"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69" t="s">
        <v>187</v>
      </c>
      <c r="C1" s="69"/>
      <c r="D1" s="108" t="s">
        <v>197</v>
      </c>
    </row>
    <row r="2" spans="1:5" ht="15.75" customHeight="1" x14ac:dyDescent="0.2">
      <c r="B2" s="70" t="s">
        <v>189</v>
      </c>
      <c r="C2" s="69"/>
      <c r="D2" s="69"/>
    </row>
    <row r="3" spans="1:5" ht="15.75" customHeight="1" x14ac:dyDescent="0.2">
      <c r="B3" s="70" t="s">
        <v>188</v>
      </c>
      <c r="C3" s="69"/>
      <c r="D3" s="69"/>
    </row>
    <row r="4" spans="1:5" ht="17.25" customHeight="1" x14ac:dyDescent="0.2">
      <c r="B4" s="69" t="s">
        <v>126</v>
      </c>
      <c r="C4" s="69"/>
      <c r="D4" s="69"/>
    </row>
    <row r="5" spans="1:5" ht="18" x14ac:dyDescent="0.25">
      <c r="A5" s="173" t="s">
        <v>127</v>
      </c>
      <c r="B5" s="173"/>
      <c r="C5" s="173"/>
      <c r="D5" s="173"/>
    </row>
    <row r="6" spans="1:5" ht="33" customHeight="1" x14ac:dyDescent="0.2">
      <c r="A6" s="174" t="s">
        <v>186</v>
      </c>
      <c r="B6" s="174"/>
      <c r="C6" s="174"/>
      <c r="D6" s="174"/>
    </row>
    <row r="7" spans="1:5" ht="15.75" x14ac:dyDescent="0.2">
      <c r="A7" s="6" t="s">
        <v>3</v>
      </c>
      <c r="B7" s="71"/>
      <c r="C7" s="71"/>
      <c r="D7" s="91" t="s">
        <v>128</v>
      </c>
    </row>
    <row r="8" spans="1:5" ht="54.75" customHeight="1" x14ac:dyDescent="0.2">
      <c r="A8" s="175" t="s">
        <v>5</v>
      </c>
      <c r="B8" s="176"/>
      <c r="C8" s="67" t="s">
        <v>192</v>
      </c>
      <c r="D8" s="67" t="s">
        <v>193</v>
      </c>
      <c r="E8" s="67" t="s">
        <v>190</v>
      </c>
    </row>
    <row r="9" spans="1:5" ht="31.5" customHeight="1" x14ac:dyDescent="0.2">
      <c r="A9" s="135" t="s">
        <v>138</v>
      </c>
      <c r="B9" s="135"/>
      <c r="C9" s="116">
        <f>C13+C21+C52</f>
        <v>41932795</v>
      </c>
      <c r="D9" s="116">
        <f>D13+D21+D52</f>
        <v>43932795</v>
      </c>
      <c r="E9" s="116">
        <f>E13+E21+E52</f>
        <v>2000000</v>
      </c>
    </row>
    <row r="10" spans="1:5" ht="31.5" customHeight="1" x14ac:dyDescent="0.2">
      <c r="A10" s="180" t="s">
        <v>174</v>
      </c>
      <c r="B10" s="181"/>
      <c r="C10" s="116">
        <f>C14+C23+C30+C38+C53</f>
        <v>41113801</v>
      </c>
      <c r="D10" s="116">
        <f>D14+D23+D30+D38+D53</f>
        <v>42902701</v>
      </c>
      <c r="E10" s="116">
        <f>E14+E23+E30+E38+E53</f>
        <v>1788900</v>
      </c>
    </row>
    <row r="11" spans="1:5" ht="31.5" customHeight="1" x14ac:dyDescent="0.2">
      <c r="A11" s="180" t="s">
        <v>175</v>
      </c>
      <c r="B11" s="181"/>
      <c r="C11" s="116">
        <f>C18+C27+C35+C43+C58</f>
        <v>818994</v>
      </c>
      <c r="D11" s="116">
        <f>D18+D27+D35+D43+D58</f>
        <v>1030094</v>
      </c>
      <c r="E11" s="116">
        <f>E18+E27+E35+E43+E58</f>
        <v>211100</v>
      </c>
    </row>
    <row r="12" spans="1:5" ht="24" customHeight="1" x14ac:dyDescent="0.2">
      <c r="A12" s="166" t="s">
        <v>123</v>
      </c>
      <c r="B12" s="166"/>
      <c r="C12" s="166"/>
      <c r="D12" s="166"/>
      <c r="E12" s="166"/>
    </row>
    <row r="13" spans="1:5" s="73" customFormat="1" ht="15.75" x14ac:dyDescent="0.25">
      <c r="A13" s="167" t="s">
        <v>146</v>
      </c>
      <c r="B13" s="168"/>
      <c r="C13" s="72">
        <f t="shared" ref="C13" si="0">C14+C18</f>
        <v>9119605</v>
      </c>
      <c r="D13" s="72">
        <f t="shared" ref="D13" si="1">D14+D18</f>
        <v>9119605</v>
      </c>
      <c r="E13" s="72">
        <f t="shared" ref="E13" si="2">E14+E18</f>
        <v>0</v>
      </c>
    </row>
    <row r="14" spans="1:5" s="73" customFormat="1" ht="15.75" x14ac:dyDescent="0.25">
      <c r="A14" s="171" t="s">
        <v>140</v>
      </c>
      <c r="B14" s="172"/>
      <c r="C14" s="74">
        <f t="shared" ref="C14" si="3">C15+C16+C17</f>
        <v>9107427</v>
      </c>
      <c r="D14" s="74">
        <f t="shared" ref="D14" si="4">D15+D16+D17</f>
        <v>9107427</v>
      </c>
      <c r="E14" s="74">
        <f t="shared" ref="E14" si="5">E15+E16+E17</f>
        <v>0</v>
      </c>
    </row>
    <row r="15" spans="1:5" s="77" customFormat="1" ht="18" customHeight="1" x14ac:dyDescent="0.2">
      <c r="A15" s="164" t="s">
        <v>141</v>
      </c>
      <c r="B15" s="164"/>
      <c r="C15" s="96">
        <f>1265500+934914</f>
        <v>2200414</v>
      </c>
      <c r="D15" s="96">
        <f>1265500+934914</f>
        <v>2200414</v>
      </c>
      <c r="E15" s="96">
        <f>C15-D15</f>
        <v>0</v>
      </c>
    </row>
    <row r="16" spans="1:5" s="77" customFormat="1" ht="15" x14ac:dyDescent="0.2">
      <c r="A16" s="163" t="s">
        <v>142</v>
      </c>
      <c r="B16" s="163"/>
      <c r="C16" s="96">
        <v>6877013</v>
      </c>
      <c r="D16" s="96">
        <f>175000+6702013</f>
        <v>6877013</v>
      </c>
      <c r="E16" s="96">
        <f>D16-C16</f>
        <v>0</v>
      </c>
    </row>
    <row r="17" spans="1:5" s="77" customFormat="1" ht="15" x14ac:dyDescent="0.2">
      <c r="A17" s="164" t="s">
        <v>143</v>
      </c>
      <c r="B17" s="164"/>
      <c r="C17" s="96">
        <v>30000</v>
      </c>
      <c r="D17" s="96">
        <v>30000</v>
      </c>
      <c r="E17" s="96">
        <f t="shared" ref="E17" si="6">C17-D17</f>
        <v>0</v>
      </c>
    </row>
    <row r="18" spans="1:5" s="82" customFormat="1" ht="15.75" x14ac:dyDescent="0.25">
      <c r="A18" s="165" t="s">
        <v>144</v>
      </c>
      <c r="B18" s="165"/>
      <c r="C18" s="74">
        <f t="shared" ref="C18:E18" si="7">C19</f>
        <v>12178</v>
      </c>
      <c r="D18" s="74">
        <f t="shared" si="7"/>
        <v>12178</v>
      </c>
      <c r="E18" s="74">
        <f t="shared" si="7"/>
        <v>0</v>
      </c>
    </row>
    <row r="19" spans="1:5" s="73" customFormat="1" ht="15.6" customHeight="1" x14ac:dyDescent="0.25">
      <c r="A19" s="75" t="s">
        <v>145</v>
      </c>
      <c r="B19" s="83"/>
      <c r="C19" s="96">
        <v>12178</v>
      </c>
      <c r="D19" s="96">
        <v>12178</v>
      </c>
      <c r="E19" s="96">
        <f>C19-D19</f>
        <v>0</v>
      </c>
    </row>
    <row r="20" spans="1:5" s="73" customFormat="1" ht="26.25" customHeight="1" x14ac:dyDescent="0.25">
      <c r="A20" s="166" t="s">
        <v>124</v>
      </c>
      <c r="B20" s="166"/>
      <c r="C20" s="166"/>
      <c r="D20" s="166"/>
      <c r="E20" s="166"/>
    </row>
    <row r="21" spans="1:5" s="73" customFormat="1" ht="22.5" customHeight="1" x14ac:dyDescent="0.25">
      <c r="A21" s="179" t="s">
        <v>139</v>
      </c>
      <c r="B21" s="179"/>
      <c r="C21" s="119">
        <f>C22+C37+C29</f>
        <v>22320000</v>
      </c>
      <c r="D21" s="119">
        <f>D22+D37+D29</f>
        <v>24320000</v>
      </c>
      <c r="E21" s="119">
        <f>E22+E37+E29</f>
        <v>2000000</v>
      </c>
    </row>
    <row r="22" spans="1:5" s="73" customFormat="1" ht="36" customHeight="1" x14ac:dyDescent="0.25">
      <c r="A22" s="177" t="s">
        <v>148</v>
      </c>
      <c r="B22" s="178"/>
      <c r="C22" s="114">
        <f t="shared" ref="C22" si="8">C23+C27</f>
        <v>14750000</v>
      </c>
      <c r="D22" s="114">
        <f t="shared" ref="D22" si="9">D23+D27</f>
        <v>14750000</v>
      </c>
      <c r="E22" s="114">
        <f t="shared" ref="E22" si="10">E23+E27</f>
        <v>0</v>
      </c>
    </row>
    <row r="23" spans="1:5" s="73" customFormat="1" ht="16.5" customHeight="1" x14ac:dyDescent="0.25">
      <c r="A23" s="171" t="s">
        <v>140</v>
      </c>
      <c r="B23" s="172"/>
      <c r="C23" s="74">
        <f>C24+C25+C26</f>
        <v>14750000</v>
      </c>
      <c r="D23" s="74">
        <f>D24+D25+D26</f>
        <v>14750000</v>
      </c>
      <c r="E23" s="74">
        <f>E24+E25+E26</f>
        <v>0</v>
      </c>
    </row>
    <row r="24" spans="1:5" s="73" customFormat="1" ht="15" x14ac:dyDescent="0.25">
      <c r="A24" s="164" t="s">
        <v>147</v>
      </c>
      <c r="B24" s="164"/>
      <c r="C24" s="96">
        <v>12400000</v>
      </c>
      <c r="D24" s="96">
        <v>12400000</v>
      </c>
      <c r="E24" s="96">
        <f>C24-D24</f>
        <v>0</v>
      </c>
    </row>
    <row r="25" spans="1:5" s="73" customFormat="1" ht="15" x14ac:dyDescent="0.25">
      <c r="A25" s="163" t="s">
        <v>142</v>
      </c>
      <c r="B25" s="163"/>
      <c r="C25" s="96">
        <v>2250000</v>
      </c>
      <c r="D25" s="96">
        <v>2250000</v>
      </c>
      <c r="E25" s="96">
        <f t="shared" ref="E25:E26" si="11">C25-D25</f>
        <v>0</v>
      </c>
    </row>
    <row r="26" spans="1:5" s="73" customFormat="1" ht="15" customHeight="1" x14ac:dyDescent="0.25">
      <c r="A26" s="164" t="s">
        <v>143</v>
      </c>
      <c r="B26" s="164"/>
      <c r="C26" s="96">
        <v>100000</v>
      </c>
      <c r="D26" s="96">
        <v>100000</v>
      </c>
      <c r="E26" s="96">
        <f t="shared" si="11"/>
        <v>0</v>
      </c>
    </row>
    <row r="27" spans="1:5" s="73" customFormat="1" ht="15.75" x14ac:dyDescent="0.25">
      <c r="A27" s="165" t="s">
        <v>144</v>
      </c>
      <c r="B27" s="165"/>
      <c r="C27" s="74">
        <f t="shared" ref="C27:E27" si="12">C28</f>
        <v>0</v>
      </c>
      <c r="D27" s="74">
        <f t="shared" si="12"/>
        <v>0</v>
      </c>
      <c r="E27" s="74">
        <f t="shared" si="12"/>
        <v>0</v>
      </c>
    </row>
    <row r="28" spans="1:5" s="73" customFormat="1" ht="17.25" customHeight="1" x14ac:dyDescent="0.25">
      <c r="A28" s="75" t="s">
        <v>145</v>
      </c>
      <c r="B28" s="83"/>
      <c r="C28" s="96">
        <v>0</v>
      </c>
      <c r="D28" s="96">
        <v>0</v>
      </c>
      <c r="E28" s="96">
        <f>C28-D28</f>
        <v>0</v>
      </c>
    </row>
    <row r="29" spans="1:5" s="73" customFormat="1" ht="17.25" customHeight="1" x14ac:dyDescent="0.25">
      <c r="A29" s="169" t="s">
        <v>149</v>
      </c>
      <c r="B29" s="170"/>
      <c r="C29" s="114">
        <f>C30+C35</f>
        <v>3000000</v>
      </c>
      <c r="D29" s="114">
        <f t="shared" ref="D29:E29" si="13">D30+D35</f>
        <v>4100000</v>
      </c>
      <c r="E29" s="114">
        <f t="shared" si="13"/>
        <v>1100000</v>
      </c>
    </row>
    <row r="30" spans="1:5" s="73" customFormat="1" ht="17.25" customHeight="1" x14ac:dyDescent="0.25">
      <c r="A30" s="171" t="s">
        <v>140</v>
      </c>
      <c r="B30" s="172"/>
      <c r="C30" s="74">
        <f t="shared" ref="C30" si="14">C31+C32</f>
        <v>3000000</v>
      </c>
      <c r="D30" s="74">
        <f t="shared" ref="D30" si="15">D31+D32</f>
        <v>3900000</v>
      </c>
      <c r="E30" s="74">
        <f t="shared" ref="E30" si="16">E31+E32</f>
        <v>900000</v>
      </c>
    </row>
    <row r="31" spans="1:5" s="73" customFormat="1" ht="17.25" customHeight="1" x14ac:dyDescent="0.25">
      <c r="A31" s="164" t="s">
        <v>147</v>
      </c>
      <c r="B31" s="164"/>
      <c r="C31" s="96">
        <v>428000</v>
      </c>
      <c r="D31" s="96">
        <v>428000</v>
      </c>
      <c r="E31" s="96">
        <f>C31-D31</f>
        <v>0</v>
      </c>
    </row>
    <row r="32" spans="1:5" s="73" customFormat="1" ht="17.25" customHeight="1" x14ac:dyDescent="0.25">
      <c r="A32" s="163" t="s">
        <v>142</v>
      </c>
      <c r="B32" s="163"/>
      <c r="C32" s="96">
        <v>2572000</v>
      </c>
      <c r="D32" s="96">
        <v>3472000</v>
      </c>
      <c r="E32" s="96">
        <f>D32-C32</f>
        <v>900000</v>
      </c>
    </row>
    <row r="33" spans="1:5" s="73" customFormat="1" ht="17.25" hidden="1" customHeight="1" x14ac:dyDescent="0.25">
      <c r="A33" s="164" t="s">
        <v>129</v>
      </c>
      <c r="B33" s="164"/>
      <c r="C33" s="76"/>
      <c r="D33" s="76"/>
      <c r="E33" s="76"/>
    </row>
    <row r="34" spans="1:5" s="73" customFormat="1" ht="17.25" hidden="1" customHeight="1" x14ac:dyDescent="0.25">
      <c r="A34" s="163" t="s">
        <v>176</v>
      </c>
      <c r="B34" s="163"/>
      <c r="C34" s="96"/>
      <c r="D34" s="96"/>
      <c r="E34" s="96"/>
    </row>
    <row r="35" spans="1:5" s="73" customFormat="1" ht="17.25" customHeight="1" x14ac:dyDescent="0.25">
      <c r="A35" s="165" t="s">
        <v>144</v>
      </c>
      <c r="B35" s="165"/>
      <c r="C35" s="74">
        <f>C36</f>
        <v>0</v>
      </c>
      <c r="D35" s="74">
        <f t="shared" ref="D35:E35" si="17">D36</f>
        <v>200000</v>
      </c>
      <c r="E35" s="74">
        <f t="shared" si="17"/>
        <v>200000</v>
      </c>
    </row>
    <row r="36" spans="1:5" s="120" customFormat="1" ht="17.25" customHeight="1" x14ac:dyDescent="0.25">
      <c r="A36" s="75" t="s">
        <v>145</v>
      </c>
      <c r="B36" s="83"/>
      <c r="C36" s="96">
        <v>0</v>
      </c>
      <c r="D36" s="96">
        <v>200000</v>
      </c>
      <c r="E36" s="96">
        <f>D36-C36</f>
        <v>200000</v>
      </c>
    </row>
    <row r="37" spans="1:5" s="73" customFormat="1" ht="33.75" customHeight="1" x14ac:dyDescent="0.25">
      <c r="A37" s="169" t="s">
        <v>180</v>
      </c>
      <c r="B37" s="170"/>
      <c r="C37" s="114">
        <f>C38+C43</f>
        <v>4570000</v>
      </c>
      <c r="D37" s="114">
        <f>D38+D43</f>
        <v>5470000</v>
      </c>
      <c r="E37" s="114">
        <f>E38+E43</f>
        <v>900000</v>
      </c>
    </row>
    <row r="38" spans="1:5" s="73" customFormat="1" ht="22.5" customHeight="1" x14ac:dyDescent="0.25">
      <c r="A38" s="171" t="s">
        <v>140</v>
      </c>
      <c r="B38" s="172"/>
      <c r="C38" s="74">
        <f t="shared" ref="C38" si="18">C39+C40</f>
        <v>4570000</v>
      </c>
      <c r="D38" s="74">
        <f t="shared" ref="D38:E38" si="19">D39+D40</f>
        <v>5470000</v>
      </c>
      <c r="E38" s="74">
        <f t="shared" si="19"/>
        <v>900000</v>
      </c>
    </row>
    <row r="39" spans="1:5" s="73" customFormat="1" ht="15" x14ac:dyDescent="0.25">
      <c r="A39" s="164" t="s">
        <v>147</v>
      </c>
      <c r="B39" s="164"/>
      <c r="C39" s="96">
        <v>500000</v>
      </c>
      <c r="D39" s="96">
        <v>500000</v>
      </c>
      <c r="E39" s="96">
        <f>C39-D39</f>
        <v>0</v>
      </c>
    </row>
    <row r="40" spans="1:5" s="73" customFormat="1" ht="15" x14ac:dyDescent="0.25">
      <c r="A40" s="163" t="s">
        <v>142</v>
      </c>
      <c r="B40" s="163"/>
      <c r="C40" s="96">
        <v>4070000</v>
      </c>
      <c r="D40" s="96">
        <v>4970000</v>
      </c>
      <c r="E40" s="96">
        <f>D40-C40</f>
        <v>900000</v>
      </c>
    </row>
    <row r="41" spans="1:5" s="73" customFormat="1" ht="29.25" hidden="1" customHeight="1" x14ac:dyDescent="0.25">
      <c r="A41" s="164" t="s">
        <v>129</v>
      </c>
      <c r="B41" s="164"/>
      <c r="C41" s="76"/>
      <c r="D41" s="76"/>
      <c r="E41" s="76"/>
    </row>
    <row r="42" spans="1:5" s="77" customFormat="1" ht="27.75" hidden="1" customHeight="1" x14ac:dyDescent="0.2">
      <c r="A42" s="163" t="s">
        <v>176</v>
      </c>
      <c r="B42" s="163"/>
      <c r="C42" s="96"/>
      <c r="D42" s="96"/>
      <c r="E42" s="96"/>
    </row>
    <row r="43" spans="1:5" s="73" customFormat="1" ht="15.75" x14ac:dyDescent="0.25">
      <c r="A43" s="165" t="s">
        <v>144</v>
      </c>
      <c r="B43" s="165"/>
      <c r="C43" s="74">
        <f t="shared" ref="C43:E43" si="20">C44</f>
        <v>0</v>
      </c>
      <c r="D43" s="74">
        <f t="shared" si="20"/>
        <v>0</v>
      </c>
      <c r="E43" s="74">
        <f t="shared" si="20"/>
        <v>0</v>
      </c>
    </row>
    <row r="44" spans="1:5" s="73" customFormat="1" ht="15.6" hidden="1" customHeight="1" x14ac:dyDescent="0.25">
      <c r="A44" s="75" t="s">
        <v>130</v>
      </c>
      <c r="B44" s="83"/>
      <c r="C44" s="76"/>
      <c r="D44" s="76"/>
      <c r="E44" s="76"/>
    </row>
    <row r="45" spans="1:5" s="73" customFormat="1" ht="15.6" hidden="1" customHeight="1" x14ac:dyDescent="0.25">
      <c r="A45" s="79" t="s">
        <v>131</v>
      </c>
      <c r="B45" s="80"/>
      <c r="C45" s="84"/>
      <c r="D45" s="84"/>
      <c r="E45" s="84"/>
    </row>
    <row r="46" spans="1:5" s="73" customFormat="1" ht="15.6" hidden="1" customHeight="1" x14ac:dyDescent="0.25">
      <c r="A46" s="79" t="s">
        <v>132</v>
      </c>
      <c r="B46" s="80"/>
      <c r="C46" s="84"/>
      <c r="D46" s="84"/>
      <c r="E46" s="84"/>
    </row>
    <row r="47" spans="1:5" s="73" customFormat="1" ht="15.6" hidden="1" customHeight="1" x14ac:dyDescent="0.25">
      <c r="A47" s="79"/>
      <c r="B47" s="80" t="s">
        <v>133</v>
      </c>
      <c r="C47" s="85"/>
      <c r="D47" s="85"/>
      <c r="E47" s="85"/>
    </row>
    <row r="48" spans="1:5" s="73" customFormat="1" ht="15.6" hidden="1" customHeight="1" x14ac:dyDescent="0.25">
      <c r="A48" s="86"/>
      <c r="B48" s="81" t="s">
        <v>134</v>
      </c>
      <c r="C48" s="85"/>
      <c r="D48" s="85"/>
      <c r="E48" s="85"/>
    </row>
    <row r="49" spans="1:11" s="73" customFormat="1" ht="15.6" hidden="1" customHeight="1" x14ac:dyDescent="0.25">
      <c r="A49" s="79"/>
      <c r="B49" s="78" t="s">
        <v>135</v>
      </c>
      <c r="C49" s="85"/>
      <c r="D49" s="85"/>
      <c r="E49" s="85"/>
    </row>
    <row r="50" spans="1:11" s="73" customFormat="1" ht="15" hidden="1" customHeight="1" x14ac:dyDescent="0.25">
      <c r="A50" s="79"/>
      <c r="B50" s="78" t="s">
        <v>136</v>
      </c>
      <c r="C50" s="85"/>
      <c r="D50" s="85"/>
      <c r="E50" s="85"/>
    </row>
    <row r="51" spans="1:11" ht="26.25" customHeight="1" x14ac:dyDescent="0.2">
      <c r="A51" s="166" t="s">
        <v>125</v>
      </c>
      <c r="B51" s="166"/>
      <c r="C51" s="166"/>
      <c r="D51" s="166"/>
      <c r="E51" s="166"/>
      <c r="H51" s="77"/>
    </row>
    <row r="52" spans="1:11" s="73" customFormat="1" ht="15.75" x14ac:dyDescent="0.25">
      <c r="A52" s="167" t="s">
        <v>146</v>
      </c>
      <c r="B52" s="168"/>
      <c r="C52" s="72">
        <f>C53+C58</f>
        <v>10493190</v>
      </c>
      <c r="D52" s="72">
        <f>D53+D58</f>
        <v>10493190</v>
      </c>
      <c r="E52" s="72">
        <f>E53+E58</f>
        <v>0</v>
      </c>
    </row>
    <row r="53" spans="1:11" s="73" customFormat="1" ht="15.75" x14ac:dyDescent="0.25">
      <c r="A53" s="171" t="s">
        <v>150</v>
      </c>
      <c r="B53" s="172"/>
      <c r="C53" s="74">
        <f t="shared" ref="C53" si="21">C54+C55+C56+C57</f>
        <v>9686374</v>
      </c>
      <c r="D53" s="74">
        <f t="shared" ref="D53" si="22">D54+D55+D56+D57</f>
        <v>9675274</v>
      </c>
      <c r="E53" s="74">
        <f t="shared" ref="E53" si="23">E54+E55+E56+E57</f>
        <v>-11100</v>
      </c>
    </row>
    <row r="54" spans="1:11" s="77" customFormat="1" ht="15" x14ac:dyDescent="0.2">
      <c r="A54" s="164" t="s">
        <v>151</v>
      </c>
      <c r="B54" s="164"/>
      <c r="C54" s="106">
        <v>5749800</v>
      </c>
      <c r="D54" s="106">
        <v>5749800</v>
      </c>
      <c r="E54" s="106">
        <f>C54-D54</f>
        <v>0</v>
      </c>
    </row>
    <row r="55" spans="1:11" s="77" customFormat="1" ht="15" x14ac:dyDescent="0.2">
      <c r="A55" s="163" t="s">
        <v>142</v>
      </c>
      <c r="B55" s="163"/>
      <c r="C55" s="106">
        <v>3812074</v>
      </c>
      <c r="D55" s="106">
        <v>3800974</v>
      </c>
      <c r="E55" s="106">
        <f>D55-C55</f>
        <v>-11100</v>
      </c>
    </row>
    <row r="56" spans="1:11" s="77" customFormat="1" ht="15" customHeight="1" x14ac:dyDescent="0.2">
      <c r="A56" s="164" t="s">
        <v>143</v>
      </c>
      <c r="B56" s="164"/>
      <c r="C56" s="96">
        <v>124500</v>
      </c>
      <c r="D56" s="96">
        <v>124500</v>
      </c>
      <c r="E56" s="106">
        <f t="shared" ref="E56" si="24">C56-D56</f>
        <v>0</v>
      </c>
    </row>
    <row r="57" spans="1:11" s="77" customFormat="1" ht="25.5" hidden="1" customHeight="1" x14ac:dyDescent="0.2">
      <c r="A57" s="163" t="s">
        <v>176</v>
      </c>
      <c r="B57" s="163"/>
      <c r="C57" s="96"/>
      <c r="D57" s="96"/>
      <c r="E57" s="96"/>
    </row>
    <row r="58" spans="1:11" s="82" customFormat="1" ht="15.75" x14ac:dyDescent="0.25">
      <c r="A58" s="165" t="s">
        <v>144</v>
      </c>
      <c r="B58" s="165"/>
      <c r="C58" s="74">
        <f t="shared" ref="C58:E58" si="25">C59</f>
        <v>806816</v>
      </c>
      <c r="D58" s="74">
        <f t="shared" si="25"/>
        <v>817916</v>
      </c>
      <c r="E58" s="74">
        <f t="shared" si="25"/>
        <v>11100</v>
      </c>
    </row>
    <row r="59" spans="1:11" s="73" customFormat="1" ht="15" x14ac:dyDescent="0.25">
      <c r="A59" s="75" t="s">
        <v>145</v>
      </c>
      <c r="B59" s="83"/>
      <c r="C59" s="106">
        <v>806816</v>
      </c>
      <c r="D59" s="106">
        <v>817916</v>
      </c>
      <c r="E59" s="106">
        <f>D59-C59</f>
        <v>11100</v>
      </c>
    </row>
    <row r="60" spans="1:11" s="73" customFormat="1" ht="15" x14ac:dyDescent="0.25">
      <c r="A60" s="92"/>
      <c r="B60" s="93"/>
      <c r="C60" s="95"/>
      <c r="D60" s="94"/>
    </row>
    <row r="61" spans="1:11" x14ac:dyDescent="0.2">
      <c r="A61" s="87"/>
      <c r="B61" s="87"/>
      <c r="C61" s="88"/>
      <c r="D61" s="88"/>
    </row>
    <row r="62" spans="1:11" x14ac:dyDescent="0.2">
      <c r="A62" s="182"/>
      <c r="B62" s="182"/>
      <c r="C62" s="89"/>
      <c r="D62" s="89"/>
    </row>
    <row r="63" spans="1:11" x14ac:dyDescent="0.2">
      <c r="A63" s="104" t="s">
        <v>181</v>
      </c>
      <c r="B63" s="104"/>
      <c r="C63" s="104"/>
      <c r="D63" s="104"/>
      <c r="E63" s="104"/>
      <c r="F63" s="104"/>
      <c r="G63" s="104"/>
      <c r="H63" s="104"/>
      <c r="I63" s="52"/>
      <c r="J63" s="52"/>
      <c r="K63" s="52"/>
    </row>
    <row r="64" spans="1:11" x14ac:dyDescent="0.2">
      <c r="A64" s="104" t="s">
        <v>182</v>
      </c>
      <c r="B64" s="104"/>
      <c r="C64" s="104"/>
      <c r="D64" s="104"/>
      <c r="E64" s="104"/>
      <c r="F64" s="104"/>
      <c r="G64" s="104"/>
      <c r="H64" s="104"/>
      <c r="I64" s="52"/>
      <c r="J64" s="52"/>
      <c r="K64" s="52"/>
    </row>
    <row r="65" spans="1:11" x14ac:dyDescent="0.2">
      <c r="A65" s="182" t="s">
        <v>171</v>
      </c>
      <c r="B65" s="182"/>
      <c r="C65" s="182"/>
      <c r="D65" s="182"/>
      <c r="E65" s="182"/>
      <c r="F65" s="104"/>
      <c r="G65" s="104"/>
      <c r="H65" s="104"/>
      <c r="I65" s="52"/>
      <c r="J65" s="52"/>
      <c r="K65" s="52"/>
    </row>
    <row r="69" spans="1:11" x14ac:dyDescent="0.2">
      <c r="B69" s="52" t="s">
        <v>194</v>
      </c>
      <c r="D69" s="53" t="s">
        <v>195</v>
      </c>
    </row>
  </sheetData>
  <mergeCells count="45">
    <mergeCell ref="A65:E65"/>
    <mergeCell ref="A62:B62"/>
    <mergeCell ref="A53:B53"/>
    <mergeCell ref="A57:B57"/>
    <mergeCell ref="A55:B55"/>
    <mergeCell ref="A58:B58"/>
    <mergeCell ref="A56:B56"/>
    <mergeCell ref="A54:B54"/>
    <mergeCell ref="A5:D5"/>
    <mergeCell ref="A6:D6"/>
    <mergeCell ref="A8:B8"/>
    <mergeCell ref="A23:B23"/>
    <mergeCell ref="A9:B9"/>
    <mergeCell ref="A22:B22"/>
    <mergeCell ref="A21:B21"/>
    <mergeCell ref="A18:B18"/>
    <mergeCell ref="A15:B15"/>
    <mergeCell ref="A16:B16"/>
    <mergeCell ref="A13:B13"/>
    <mergeCell ref="A14:B14"/>
    <mergeCell ref="A10:B10"/>
    <mergeCell ref="A11:B11"/>
    <mergeCell ref="A20:E20"/>
    <mergeCell ref="A12:E12"/>
    <mergeCell ref="A26:B26"/>
    <mergeCell ref="A17:B17"/>
    <mergeCell ref="A52:B52"/>
    <mergeCell ref="A37:B37"/>
    <mergeCell ref="A43:B43"/>
    <mergeCell ref="A41:B41"/>
    <mergeCell ref="A39:B39"/>
    <mergeCell ref="A24:B24"/>
    <mergeCell ref="A25:B25"/>
    <mergeCell ref="A38:B38"/>
    <mergeCell ref="A40:B40"/>
    <mergeCell ref="A27:B27"/>
    <mergeCell ref="A42:B42"/>
    <mergeCell ref="A29:B29"/>
    <mergeCell ref="A30:B30"/>
    <mergeCell ref="A31:B31"/>
    <mergeCell ref="A32:B32"/>
    <mergeCell ref="A33:B33"/>
    <mergeCell ref="A34:B34"/>
    <mergeCell ref="A35:B35"/>
    <mergeCell ref="A51:E51"/>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2021-09-03T09:06:16Z</dcterms:modified>
</cp:coreProperties>
</file>