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B9C44E5E-BADF-4C10-AFA6-2BA086AD4F3C}" xr6:coauthVersionLast="47" xr6:coauthVersionMax="47" xr10:uidLastSave="{00000000-0000-0000-0000-000000000000}"/>
  <bookViews>
    <workbookView xWindow="-120" yWindow="-120" windowWidth="29040" windowHeight="15840" xr2:uid="{774026A6-9047-458B-8B9C-4BBC811C37EF}"/>
  </bookViews>
  <sheets>
    <sheet name="Anexa nr.12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5" i="1" l="1"/>
  <c r="K274" i="1"/>
  <c r="K273" i="1" s="1"/>
  <c r="I274" i="1"/>
  <c r="L273" i="1"/>
  <c r="J273" i="1"/>
  <c r="H273" i="1"/>
  <c r="I273" i="1" s="1"/>
  <c r="G273" i="1"/>
  <c r="F273" i="1"/>
  <c r="K272" i="1"/>
  <c r="I272" i="1"/>
  <c r="K271" i="1"/>
  <c r="F271" i="1" s="1"/>
  <c r="I271" i="1"/>
  <c r="K270" i="1"/>
  <c r="I270" i="1"/>
  <c r="K269" i="1"/>
  <c r="K268" i="1" s="1"/>
  <c r="K267" i="1" s="1"/>
  <c r="I269" i="1"/>
  <c r="L268" i="1"/>
  <c r="J268" i="1"/>
  <c r="J267" i="1" s="1"/>
  <c r="I268" i="1"/>
  <c r="H268" i="1"/>
  <c r="G268" i="1"/>
  <c r="G267" i="1" s="1"/>
  <c r="F268" i="1"/>
  <c r="L267" i="1"/>
  <c r="H267" i="1"/>
  <c r="I267" i="1" s="1"/>
  <c r="F267" i="1"/>
  <c r="K266" i="1"/>
  <c r="I266" i="1"/>
  <c r="I265" i="1"/>
  <c r="K264" i="1"/>
  <c r="I264" i="1"/>
  <c r="L263" i="1"/>
  <c r="K263" i="1"/>
  <c r="J263" i="1"/>
  <c r="H263" i="1"/>
  <c r="I263" i="1" s="1"/>
  <c r="G263" i="1"/>
  <c r="F263" i="1"/>
  <c r="L262" i="1"/>
  <c r="L258" i="1" s="1"/>
  <c r="L257" i="1" s="1"/>
  <c r="L256" i="1" s="1"/>
  <c r="K262" i="1"/>
  <c r="J262" i="1"/>
  <c r="J258" i="1" s="1"/>
  <c r="J257" i="1" s="1"/>
  <c r="I262" i="1"/>
  <c r="H262" i="1"/>
  <c r="H258" i="1" s="1"/>
  <c r="H257" i="1" s="1"/>
  <c r="H256" i="1" s="1"/>
  <c r="G262" i="1"/>
  <c r="E262" i="1" s="1"/>
  <c r="E258" i="1" s="1"/>
  <c r="E257" i="1" s="1"/>
  <c r="E256" i="1" s="1"/>
  <c r="F262" i="1"/>
  <c r="D262" i="1" s="1"/>
  <c r="K261" i="1"/>
  <c r="I261" i="1"/>
  <c r="D261" i="1"/>
  <c r="K260" i="1"/>
  <c r="I260" i="1"/>
  <c r="D260" i="1"/>
  <c r="K259" i="1"/>
  <c r="I259" i="1"/>
  <c r="D259" i="1"/>
  <c r="K255" i="1"/>
  <c r="K254" i="1"/>
  <c r="K253" i="1"/>
  <c r="L252" i="1"/>
  <c r="J252" i="1"/>
  <c r="I252" i="1"/>
  <c r="H252" i="1"/>
  <c r="G252" i="1"/>
  <c r="F252" i="1"/>
  <c r="K251" i="1"/>
  <c r="K250" i="1"/>
  <c r="K249" i="1"/>
  <c r="L248" i="1"/>
  <c r="J248" i="1"/>
  <c r="I248" i="1"/>
  <c r="H248" i="1"/>
  <c r="G248" i="1"/>
  <c r="F248" i="1"/>
  <c r="K247" i="1"/>
  <c r="K246" i="1"/>
  <c r="K245" i="1"/>
  <c r="L244" i="1"/>
  <c r="J244" i="1"/>
  <c r="I244" i="1"/>
  <c r="H244" i="1"/>
  <c r="G244" i="1"/>
  <c r="F244" i="1"/>
  <c r="K243" i="1"/>
  <c r="K242" i="1"/>
  <c r="K241" i="1"/>
  <c r="L240" i="1"/>
  <c r="J240" i="1"/>
  <c r="I240" i="1"/>
  <c r="H240" i="1"/>
  <c r="G240" i="1"/>
  <c r="F240" i="1"/>
  <c r="K239" i="1"/>
  <c r="K238" i="1"/>
  <c r="K237" i="1"/>
  <c r="L236" i="1"/>
  <c r="K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L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1" i="1"/>
  <c r="L220" i="1"/>
  <c r="J220" i="1"/>
  <c r="I220" i="1"/>
  <c r="H220" i="1"/>
  <c r="G220" i="1"/>
  <c r="F220" i="1"/>
  <c r="K219" i="1"/>
  <c r="K218" i="1"/>
  <c r="K217" i="1"/>
  <c r="L216" i="1"/>
  <c r="J216" i="1"/>
  <c r="I216" i="1"/>
  <c r="H216" i="1"/>
  <c r="G216" i="1"/>
  <c r="F216" i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L213" i="1"/>
  <c r="K213" i="1"/>
  <c r="J213" i="1"/>
  <c r="I213" i="1"/>
  <c r="H213" i="1"/>
  <c r="G213" i="1"/>
  <c r="F213" i="1"/>
  <c r="D213" i="1" s="1"/>
  <c r="L210" i="1"/>
  <c r="L209" i="1" s="1"/>
  <c r="K209" i="1"/>
  <c r="J209" i="1"/>
  <c r="I209" i="1"/>
  <c r="H209" i="1"/>
  <c r="G209" i="1"/>
  <c r="F209" i="1"/>
  <c r="E209" i="1"/>
  <c r="D209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L195" i="1"/>
  <c r="L194" i="1" s="1"/>
  <c r="J195" i="1"/>
  <c r="I195" i="1"/>
  <c r="I194" i="1" s="1"/>
  <c r="H195" i="1"/>
  <c r="H194" i="1" s="1"/>
  <c r="G195" i="1"/>
  <c r="G194" i="1" s="1"/>
  <c r="F195" i="1"/>
  <c r="J194" i="1"/>
  <c r="F194" i="1"/>
  <c r="K193" i="1"/>
  <c r="K192" i="1"/>
  <c r="K191" i="1"/>
  <c r="K190" i="1"/>
  <c r="K189" i="1"/>
  <c r="K188" i="1"/>
  <c r="K187" i="1"/>
  <c r="K186" i="1"/>
  <c r="K185" i="1"/>
  <c r="L184" i="1"/>
  <c r="J184" i="1"/>
  <c r="J183" i="1" s="1"/>
  <c r="I184" i="1"/>
  <c r="H184" i="1"/>
  <c r="H183" i="1" s="1"/>
  <c r="G184" i="1"/>
  <c r="G183" i="1" s="1"/>
  <c r="F184" i="1"/>
  <c r="F183" i="1" s="1"/>
  <c r="L183" i="1"/>
  <c r="I183" i="1"/>
  <c r="L181" i="1"/>
  <c r="L180" i="1" s="1"/>
  <c r="L179" i="1" s="1"/>
  <c r="K181" i="1"/>
  <c r="K180" i="1" s="1"/>
  <c r="K179" i="1" s="1"/>
  <c r="J181" i="1"/>
  <c r="J180" i="1" s="1"/>
  <c r="J179" i="1" s="1"/>
  <c r="I181" i="1"/>
  <c r="I180" i="1" s="1"/>
  <c r="I179" i="1" s="1"/>
  <c r="H181" i="1"/>
  <c r="H180" i="1" s="1"/>
  <c r="H179" i="1" s="1"/>
  <c r="G181" i="1"/>
  <c r="G180" i="1" s="1"/>
  <c r="G179" i="1" s="1"/>
  <c r="F181" i="1"/>
  <c r="F180" i="1" s="1"/>
  <c r="F179" i="1" s="1"/>
  <c r="K178" i="1"/>
  <c r="K177" i="1"/>
  <c r="K176" i="1"/>
  <c r="K175" i="1" s="1"/>
  <c r="L175" i="1"/>
  <c r="J175" i="1"/>
  <c r="I175" i="1"/>
  <c r="I169" i="1" s="1"/>
  <c r="H175" i="1"/>
  <c r="H169" i="1" s="1"/>
  <c r="H163" i="1" s="1"/>
  <c r="G175" i="1"/>
  <c r="F175" i="1"/>
  <c r="K174" i="1"/>
  <c r="K173" i="1"/>
  <c r="K172" i="1"/>
  <c r="K171" i="1"/>
  <c r="L170" i="1"/>
  <c r="L169" i="1" s="1"/>
  <c r="J170" i="1"/>
  <c r="J169" i="1" s="1"/>
  <c r="I170" i="1"/>
  <c r="H170" i="1"/>
  <c r="G170" i="1"/>
  <c r="F170" i="1"/>
  <c r="G169" i="1"/>
  <c r="G163" i="1" s="1"/>
  <c r="K168" i="1"/>
  <c r="K167" i="1"/>
  <c r="K166" i="1"/>
  <c r="L165" i="1"/>
  <c r="L163" i="1" s="1"/>
  <c r="K165" i="1"/>
  <c r="J165" i="1"/>
  <c r="I165" i="1"/>
  <c r="I163" i="1" s="1"/>
  <c r="H165" i="1"/>
  <c r="G165" i="1"/>
  <c r="F165" i="1"/>
  <c r="K164" i="1"/>
  <c r="K162" i="1"/>
  <c r="K161" i="1"/>
  <c r="K160" i="1"/>
  <c r="K159" i="1"/>
  <c r="K158" i="1"/>
  <c r="K157" i="1"/>
  <c r="K156" i="1"/>
  <c r="K155" i="1"/>
  <c r="K154" i="1"/>
  <c r="L153" i="1"/>
  <c r="J153" i="1"/>
  <c r="I153" i="1"/>
  <c r="H153" i="1"/>
  <c r="G153" i="1"/>
  <c r="F153" i="1"/>
  <c r="K152" i="1"/>
  <c r="K151" i="1"/>
  <c r="K150" i="1"/>
  <c r="K149" i="1"/>
  <c r="K148" i="1"/>
  <c r="K147" i="1" s="1"/>
  <c r="K146" i="1" s="1"/>
  <c r="L147" i="1"/>
  <c r="J147" i="1"/>
  <c r="J146" i="1" s="1"/>
  <c r="I147" i="1"/>
  <c r="I146" i="1" s="1"/>
  <c r="H147" i="1"/>
  <c r="G147" i="1"/>
  <c r="G146" i="1" s="1"/>
  <c r="F147" i="1"/>
  <c r="L146" i="1"/>
  <c r="H146" i="1"/>
  <c r="F146" i="1"/>
  <c r="K145" i="1"/>
  <c r="K144" i="1"/>
  <c r="L143" i="1"/>
  <c r="J143" i="1"/>
  <c r="I143" i="1"/>
  <c r="I142" i="1" s="1"/>
  <c r="H143" i="1"/>
  <c r="H142" i="1" s="1"/>
  <c r="G143" i="1"/>
  <c r="G142" i="1" s="1"/>
  <c r="F143" i="1"/>
  <c r="L142" i="1"/>
  <c r="J142" i="1"/>
  <c r="F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 s="1"/>
  <c r="K128" i="1" s="1"/>
  <c r="L129" i="1"/>
  <c r="J129" i="1"/>
  <c r="I129" i="1"/>
  <c r="I128" i="1" s="1"/>
  <c r="H129" i="1"/>
  <c r="H128" i="1" s="1"/>
  <c r="G129" i="1"/>
  <c r="G128" i="1" s="1"/>
  <c r="F129" i="1"/>
  <c r="L128" i="1"/>
  <c r="J128" i="1"/>
  <c r="F128" i="1"/>
  <c r="K127" i="1"/>
  <c r="K126" i="1"/>
  <c r="L125" i="1"/>
  <c r="K125" i="1"/>
  <c r="J125" i="1"/>
  <c r="I125" i="1"/>
  <c r="H125" i="1"/>
  <c r="G125" i="1"/>
  <c r="F125" i="1"/>
  <c r="K124" i="1"/>
  <c r="K123" i="1"/>
  <c r="K122" i="1"/>
  <c r="K121" i="1" s="1"/>
  <c r="L121" i="1"/>
  <c r="J121" i="1"/>
  <c r="I121" i="1"/>
  <c r="H121" i="1"/>
  <c r="G121" i="1"/>
  <c r="F121" i="1"/>
  <c r="K120" i="1"/>
  <c r="K119" i="1"/>
  <c r="K118" i="1"/>
  <c r="K117" i="1"/>
  <c r="K116" i="1"/>
  <c r="K115" i="1"/>
  <c r="K114" i="1" s="1"/>
  <c r="L114" i="1"/>
  <c r="J114" i="1"/>
  <c r="I114" i="1"/>
  <c r="H114" i="1"/>
  <c r="G114" i="1"/>
  <c r="F114" i="1"/>
  <c r="K113" i="1"/>
  <c r="K112" i="1"/>
  <c r="K111" i="1"/>
  <c r="K110" i="1"/>
  <c r="L109" i="1"/>
  <c r="L105" i="1" s="1"/>
  <c r="J109" i="1"/>
  <c r="I109" i="1"/>
  <c r="H109" i="1"/>
  <c r="G109" i="1"/>
  <c r="F109" i="1"/>
  <c r="K108" i="1"/>
  <c r="K107" i="1"/>
  <c r="L106" i="1"/>
  <c r="J106" i="1"/>
  <c r="I106" i="1"/>
  <c r="H106" i="1"/>
  <c r="H105" i="1" s="1"/>
  <c r="G106" i="1"/>
  <c r="F106" i="1"/>
  <c r="F105" i="1" s="1"/>
  <c r="K104" i="1"/>
  <c r="L103" i="1"/>
  <c r="L95" i="1" s="1"/>
  <c r="K103" i="1"/>
  <c r="J103" i="1"/>
  <c r="J95" i="1" s="1"/>
  <c r="I103" i="1"/>
  <c r="H103" i="1"/>
  <c r="H95" i="1" s="1"/>
  <c r="G103" i="1"/>
  <c r="G95" i="1" s="1"/>
  <c r="F103" i="1"/>
  <c r="F95" i="1" s="1"/>
  <c r="K102" i="1"/>
  <c r="K101" i="1"/>
  <c r="K100" i="1"/>
  <c r="K99" i="1"/>
  <c r="K98" i="1"/>
  <c r="K97" i="1"/>
  <c r="K96" i="1"/>
  <c r="I95" i="1"/>
  <c r="K94" i="1"/>
  <c r="K93" i="1"/>
  <c r="K92" i="1"/>
  <c r="K91" i="1"/>
  <c r="K90" i="1"/>
  <c r="L89" i="1"/>
  <c r="J89" i="1"/>
  <c r="I89" i="1"/>
  <c r="H89" i="1"/>
  <c r="G89" i="1"/>
  <c r="F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 s="1"/>
  <c r="L72" i="1"/>
  <c r="J72" i="1"/>
  <c r="I72" i="1"/>
  <c r="H72" i="1"/>
  <c r="G72" i="1"/>
  <c r="F72" i="1"/>
  <c r="K71" i="1"/>
  <c r="K70" i="1"/>
  <c r="K69" i="1"/>
  <c r="L68" i="1"/>
  <c r="J68" i="1"/>
  <c r="I68" i="1"/>
  <c r="H68" i="1"/>
  <c r="G68" i="1"/>
  <c r="F68" i="1"/>
  <c r="K67" i="1"/>
  <c r="K66" i="1"/>
  <c r="K65" i="1"/>
  <c r="K64" i="1"/>
  <c r="K63" i="1" s="1"/>
  <c r="L63" i="1"/>
  <c r="J63" i="1"/>
  <c r="I63" i="1"/>
  <c r="H63" i="1"/>
  <c r="G63" i="1"/>
  <c r="F63" i="1"/>
  <c r="K62" i="1"/>
  <c r="K61" i="1"/>
  <c r="L60" i="1"/>
  <c r="J60" i="1"/>
  <c r="I60" i="1"/>
  <c r="H60" i="1"/>
  <c r="G60" i="1"/>
  <c r="F60" i="1"/>
  <c r="K59" i="1"/>
  <c r="K58" i="1"/>
  <c r="K57" i="1"/>
  <c r="K56" i="1"/>
  <c r="K55" i="1"/>
  <c r="K54" i="1"/>
  <c r="K53" i="1"/>
  <c r="L52" i="1"/>
  <c r="L48" i="1" s="1"/>
  <c r="K52" i="1"/>
  <c r="J52" i="1"/>
  <c r="J48" i="1" s="1"/>
  <c r="I52" i="1"/>
  <c r="H52" i="1"/>
  <c r="H48" i="1" s="1"/>
  <c r="G52" i="1"/>
  <c r="F52" i="1"/>
  <c r="F48" i="1" s="1"/>
  <c r="K51" i="1"/>
  <c r="K50" i="1"/>
  <c r="K49" i="1"/>
  <c r="I48" i="1"/>
  <c r="G48" i="1"/>
  <c r="K46" i="1"/>
  <c r="F46" i="1" s="1"/>
  <c r="K45" i="1"/>
  <c r="K44" i="1"/>
  <c r="K43" i="1"/>
  <c r="K42" i="1"/>
  <c r="K41" i="1"/>
  <c r="K40" i="1"/>
  <c r="L39" i="1"/>
  <c r="J39" i="1"/>
  <c r="I39" i="1"/>
  <c r="H39" i="1"/>
  <c r="G39" i="1"/>
  <c r="G12" i="1" s="1"/>
  <c r="F39" i="1"/>
  <c r="K38" i="1"/>
  <c r="K37" i="1"/>
  <c r="K36" i="1"/>
  <c r="K35" i="1"/>
  <c r="K34" i="1"/>
  <c r="K33" i="1"/>
  <c r="K32" i="1"/>
  <c r="L31" i="1"/>
  <c r="J31" i="1"/>
  <c r="J12" i="1" s="1"/>
  <c r="I31" i="1"/>
  <c r="H31" i="1"/>
  <c r="G31" i="1"/>
  <c r="F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L13" i="1"/>
  <c r="J13" i="1"/>
  <c r="I13" i="1"/>
  <c r="H13" i="1"/>
  <c r="G13" i="1"/>
  <c r="F13" i="1"/>
  <c r="F12" i="1" s="1"/>
  <c r="L7" i="1"/>
  <c r="K7" i="1"/>
  <c r="J7" i="1"/>
  <c r="I7" i="1"/>
  <c r="H7" i="1"/>
  <c r="G7" i="1"/>
  <c r="F7" i="1"/>
  <c r="E7" i="1"/>
  <c r="D7" i="1"/>
  <c r="C7" i="1"/>
  <c r="B6" i="1"/>
  <c r="K224" i="1" l="1"/>
  <c r="K216" i="1"/>
  <c r="K248" i="1"/>
  <c r="L212" i="1"/>
  <c r="L208" i="1" s="1"/>
  <c r="L182" i="1" s="1"/>
  <c r="I212" i="1"/>
  <c r="I208" i="1" s="1"/>
  <c r="H212" i="1"/>
  <c r="H208" i="1" s="1"/>
  <c r="H182" i="1" s="1"/>
  <c r="K212" i="1"/>
  <c r="J212" i="1"/>
  <c r="J208" i="1" s="1"/>
  <c r="G47" i="1"/>
  <c r="G10" i="1" s="1"/>
  <c r="F47" i="1"/>
  <c r="F10" i="1" s="1"/>
  <c r="K68" i="1"/>
  <c r="K106" i="1"/>
  <c r="K105" i="1" s="1"/>
  <c r="F212" i="1"/>
  <c r="K228" i="1"/>
  <c r="K95" i="1"/>
  <c r="F169" i="1"/>
  <c r="H12" i="1"/>
  <c r="H47" i="1"/>
  <c r="H10" i="1" s="1"/>
  <c r="G105" i="1"/>
  <c r="I105" i="1"/>
  <c r="F163" i="1"/>
  <c r="K244" i="1"/>
  <c r="I12" i="1"/>
  <c r="L12" i="1"/>
  <c r="K31" i="1"/>
  <c r="K60" i="1"/>
  <c r="K195" i="1"/>
  <c r="K194" i="1" s="1"/>
  <c r="K13" i="1"/>
  <c r="K39" i="1"/>
  <c r="K48" i="1"/>
  <c r="I47" i="1"/>
  <c r="I10" i="1" s="1"/>
  <c r="K143" i="1"/>
  <c r="K142" i="1" s="1"/>
  <c r="G212" i="1"/>
  <c r="G208" i="1" s="1"/>
  <c r="E208" i="1" s="1"/>
  <c r="K240" i="1"/>
  <c r="K258" i="1"/>
  <c r="K257" i="1" s="1"/>
  <c r="K256" i="1" s="1"/>
  <c r="J47" i="1"/>
  <c r="J10" i="1" s="1"/>
  <c r="K89" i="1"/>
  <c r="K220" i="1"/>
  <c r="K109" i="1"/>
  <c r="K170" i="1"/>
  <c r="K184" i="1"/>
  <c r="K183" i="1" s="1"/>
  <c r="K153" i="1"/>
  <c r="J105" i="1"/>
  <c r="K232" i="1"/>
  <c r="K252" i="1"/>
  <c r="J256" i="1"/>
  <c r="L47" i="1"/>
  <c r="L10" i="1" s="1"/>
  <c r="D258" i="1"/>
  <c r="D257" i="1" s="1"/>
  <c r="D256" i="1" s="1"/>
  <c r="J163" i="1"/>
  <c r="K169" i="1"/>
  <c r="K163" i="1" s="1"/>
  <c r="E213" i="1"/>
  <c r="F258" i="1"/>
  <c r="F257" i="1" s="1"/>
  <c r="F256" i="1" s="1"/>
  <c r="G258" i="1"/>
  <c r="G257" i="1" s="1"/>
  <c r="G256" i="1" s="1"/>
  <c r="I258" i="1"/>
  <c r="I257" i="1" s="1"/>
  <c r="I256" i="1" s="1"/>
  <c r="K208" i="1" l="1"/>
  <c r="I182" i="1"/>
  <c r="I9" i="1" s="1"/>
  <c r="J182" i="1"/>
  <c r="J9" i="1" s="1"/>
  <c r="J11" i="1"/>
  <c r="H9" i="1"/>
  <c r="I11" i="1"/>
  <c r="G182" i="1"/>
  <c r="G9" i="1" s="1"/>
  <c r="K182" i="1"/>
  <c r="K47" i="1"/>
  <c r="K10" i="1" s="1"/>
  <c r="L9" i="1"/>
  <c r="H11" i="1"/>
  <c r="K12" i="1"/>
  <c r="E212" i="1"/>
  <c r="D212" i="1"/>
  <c r="F208" i="1"/>
  <c r="D208" i="1" s="1"/>
  <c r="D11" i="1" s="1"/>
  <c r="E182" i="1"/>
  <c r="E9" i="1" s="1"/>
  <c r="E11" i="1"/>
  <c r="G11" i="1"/>
  <c r="L11" i="1"/>
  <c r="F182" i="1" l="1"/>
  <c r="F9" i="1" s="1"/>
  <c r="D182" i="1"/>
  <c r="D9" i="1" s="1"/>
  <c r="K9" i="1"/>
  <c r="K11" i="1"/>
  <c r="F11" i="1"/>
</calcChain>
</file>

<file path=xl/sharedStrings.xml><?xml version="1.0" encoding="utf-8"?>
<sst xmlns="http://schemas.openxmlformats.org/spreadsheetml/2006/main" count="536" uniqueCount="483">
  <si>
    <t>PRIMĂRIA MUNICIPIULUI SATU MARE</t>
  </si>
  <si>
    <t>SERVICIUL BUGET</t>
  </si>
  <si>
    <t>Cap.74.02 " Protectia mediului 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</si>
  <si>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</si>
  <si>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</si>
  <si>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</si>
  <si>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</si>
  <si>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</si>
  <si>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</si>
  <si>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</si>
  <si>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</si>
  <si>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</si>
  <si>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</si>
  <si>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</si>
  <si>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</si>
  <si>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</si>
  <si>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</si>
  <si>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</si>
  <si>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</si>
  <si>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</si>
  <si>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</si>
  <si>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</si>
  <si>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</si>
  <si>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</si>
  <si>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</si>
  <si>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</si>
  <si>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</si>
  <si>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</si>
  <si>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</si>
  <si>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</si>
  <si>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</si>
  <si>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</si>
  <si>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</si>
  <si>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</si>
  <si>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</si>
  <si>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</si>
  <si>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</si>
  <si>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</si>
  <si>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</si>
  <si>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</si>
  <si>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</si>
  <si>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</si>
  <si>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</si>
  <si>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</si>
  <si>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</si>
  <si>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</si>
  <si>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</si>
  <si>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</si>
  <si>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</si>
  <si>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</si>
  <si>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</si>
  <si>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</si>
  <si>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</si>
  <si>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</si>
  <si>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</si>
  <si>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</si>
  <si>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</si>
  <si>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</si>
  <si>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</si>
  <si>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</si>
  <si>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</si>
  <si>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</si>
  <si>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</si>
  <si>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</si>
  <si>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</si>
  <si>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</si>
  <si>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</si>
  <si>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</si>
  <si>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</si>
  <si>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</si>
  <si>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</si>
  <si>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</si>
  <si>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</si>
  <si>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</si>
  <si>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</si>
  <si>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</si>
  <si>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</si>
  <si>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</si>
  <si>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</si>
  <si>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</si>
  <si>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</si>
  <si>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</si>
  <si>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</si>
  <si>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</si>
  <si>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</si>
  <si>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</si>
  <si>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</si>
  <si>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</si>
  <si>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</si>
  <si>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</si>
  <si>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</si>
  <si>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</si>
  <si>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</si>
  <si>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</si>
  <si>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</si>
  <si>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</si>
  <si>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</si>
  <si>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</si>
  <si>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</si>
  <si>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</si>
  <si>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</si>
  <si>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</si>
  <si>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</si>
  <si>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</si>
  <si>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</si>
  <si>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</si>
  <si>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</si>
  <si>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</si>
  <si>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</si>
  <si>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</si>
  <si>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</si>
  <si>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</si>
  <si>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</si>
  <si>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</si>
  <si>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</si>
  <si>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</si>
  <si>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</si>
  <si>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</si>
  <si>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</si>
  <si>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</si>
  <si>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</si>
  <si>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</si>
  <si>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</si>
  <si>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</si>
  <si>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</si>
  <si>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</si>
  <si>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</si>
  <si>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</si>
  <si>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</si>
  <si>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</si>
  <si>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</si>
  <si>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</si>
  <si>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</si>
  <si>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</si>
  <si>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</si>
  <si>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</si>
  <si>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</si>
  <si>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</si>
  <si>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</si>
  <si>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</si>
  <si>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</si>
  <si>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</si>
  <si>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</si>
  <si>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</si>
  <si>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</si>
  <si>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</si>
  <si>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</si>
  <si>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</si>
  <si>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</si>
  <si>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</si>
  <si>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</si>
  <si>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</si>
  <si>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</si>
  <si>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</si>
  <si>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</si>
  <si>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</si>
  <si>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</si>
  <si>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</si>
  <si>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</si>
  <si>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</si>
  <si>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</si>
  <si>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</si>
  <si>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</si>
  <si>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</si>
  <si>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</si>
  <si>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</si>
  <si>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</si>
  <si>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</si>
  <si>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</si>
  <si>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</si>
  <si>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</si>
  <si>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</si>
  <si>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</si>
  <si>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</si>
  <si>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</si>
  <si>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</si>
  <si>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</si>
  <si>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</si>
  <si>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</si>
  <si>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</si>
  <si>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</si>
  <si>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</si>
  <si>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</si>
  <si>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</si>
  <si>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</si>
  <si>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</si>
  <si>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</si>
  <si>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</si>
  <si>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</si>
  <si>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</si>
  <si>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</si>
  <si>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</si>
  <si>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</si>
  <si>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</si>
  <si>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</si>
  <si>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</si>
  <si>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</si>
  <si>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</si>
  <si>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</si>
  <si>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</si>
  <si>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</si>
  <si>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</si>
  <si>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</si>
  <si>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</si>
  <si>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</si>
  <si>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</si>
  <si>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</si>
  <si>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</si>
  <si>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</si>
  <si>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</si>
  <si>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</si>
  <si>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</si>
  <si>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</si>
  <si>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</si>
  <si>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</si>
  <si>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</si>
  <si>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</si>
  <si>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</si>
  <si>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</si>
  <si>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</si>
  <si>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</si>
  <si>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</si>
  <si>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</si>
  <si>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</si>
  <si>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</si>
  <si>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</si>
  <si>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</si>
  <si>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</si>
  <si>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</si>
  <si>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</si>
  <si>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</si>
  <si>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</si>
  <si>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</si>
  <si>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</si>
  <si>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</si>
  <si>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</si>
  <si>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</si>
  <si>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</si>
  <si>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</si>
  <si>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</si>
  <si>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</si>
  <si>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</si>
  <si>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</si>
  <si>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</si>
  <si>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</si>
  <si>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</si>
  <si>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</si>
  <si>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</si>
  <si>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</si>
  <si>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</si>
  <si>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</si>
  <si>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</si>
  <si>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</si>
  <si>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</si>
  <si>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</si>
  <si>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</si>
  <si>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</si>
  <si>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</si>
  <si>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</si>
  <si>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</si>
  <si>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</si>
  <si>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</si>
  <si>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</si>
  <si>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</si>
  <si>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</si>
  <si>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</si>
  <si>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</si>
  <si>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</si>
  <si>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</si>
  <si>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</si>
  <si>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</si>
  <si>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</si>
  <si>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</si>
  <si>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</si>
  <si>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</si>
  <si>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</si>
  <si>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</si>
  <si>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</si>
  <si>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</si>
  <si>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</si>
  <si>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</si>
  <si>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</si>
  <si>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</si>
  <si>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</si>
  <si>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</si>
  <si>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</si>
  <si>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</si>
  <si>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</si>
  <si>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</si>
  <si>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</si>
  <si>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</si>
  <si>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</si>
  <si>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</si>
  <si>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</si>
  <si>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</si>
  <si>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</si>
  <si>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</si>
  <si>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</si>
  <si>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</si>
  <si>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</si>
  <si>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</si>
  <si>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</si>
  <si>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</si>
  <si>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</si>
  <si>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</si>
  <si>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</si>
  <si>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</si>
  <si>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</si>
  <si>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</si>
  <si>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</si>
  <si>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</si>
  <si>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</si>
  <si>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</si>
  <si>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</si>
  <si>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</si>
  <si>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</si>
  <si>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</si>
  <si>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</si>
  <si>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</si>
  <si>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</si>
  <si>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</si>
  <si>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</si>
  <si>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</si>
  <si>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</si>
  <si>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</si>
  <si>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</si>
  <si>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</si>
  <si>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</si>
  <si>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</si>
  <si>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</si>
  <si>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</si>
  <si>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</si>
  <si>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</si>
  <si>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</si>
  <si>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</si>
  <si>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</si>
  <si>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</si>
  <si>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</si>
  <si>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</si>
  <si>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</si>
  <si>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</si>
  <si>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</si>
  <si>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</si>
  <si>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</si>
  <si>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</si>
  <si>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</si>
  <si>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</si>
  <si>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</si>
  <si>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</si>
  <si>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</si>
  <si>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</si>
  <si>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</si>
  <si>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</si>
  <si>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</si>
  <si>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</si>
  <si>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</si>
  <si>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</si>
  <si>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</si>
  <si>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</si>
  <si>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</si>
  <si>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</si>
  <si>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</si>
  <si>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</si>
  <si>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</si>
  <si>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</si>
  <si>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</si>
  <si>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</si>
  <si>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</si>
  <si>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</si>
  <si>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</si>
  <si>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</si>
  <si>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</si>
  <si>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</si>
  <si>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</si>
  <si>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</si>
  <si>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</si>
  <si>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</si>
  <si>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</si>
  <si>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</si>
  <si>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</si>
  <si>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</si>
  <si>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</si>
  <si>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</si>
  <si>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</si>
  <si>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58.01</t>
  </si>
  <si>
    <t>58.01.01</t>
  </si>
  <si>
    <t>58.31</t>
  </si>
  <si>
    <t>Finanţarea naţională **)</t>
  </si>
  <si>
    <t>58.31.01</t>
  </si>
  <si>
    <t>Finanţarea Uniunii Europene **)</t>
  </si>
  <si>
    <t>58.31.02</t>
  </si>
  <si>
    <t>Cheltuieli neeligibile **)</t>
  </si>
  <si>
    <t>58.31.03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</si>
  <si>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</si>
  <si>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</si>
  <si>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</si>
  <si>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</si>
  <si>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</si>
  <si>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</si>
  <si>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</si>
  <si>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</si>
  <si>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</si>
  <si>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</si>
  <si>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</si>
  <si>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</si>
  <si>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</si>
  <si>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</si>
  <si>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</si>
  <si>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</si>
  <si>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</si>
  <si>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</si>
  <si>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</si>
  <si>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</si>
  <si>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</si>
  <si>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</si>
  <si>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</si>
  <si>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</si>
  <si>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</si>
  <si>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</si>
  <si>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</si>
  <si>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</si>
  <si>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</si>
  <si>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</si>
  <si>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</si>
  <si>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</si>
  <si>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</si>
  <si>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</si>
  <si>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</si>
  <si>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</si>
  <si>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</si>
  <si>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</si>
  <si>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</si>
  <si>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</si>
  <si>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</si>
  <si>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</si>
  <si>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</si>
  <si>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</si>
  <si>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</si>
  <si>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</si>
  <si>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</si>
  <si>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</si>
  <si>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</si>
  <si>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</si>
  <si>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</si>
  <si>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</si>
  <si>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</si>
  <si>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</si>
  <si>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</si>
  <si>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</si>
  <si>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</si>
  <si>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</si>
  <si>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</si>
  <si>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</si>
  <si>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</si>
  <si>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</si>
  <si>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</si>
  <si>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</si>
  <si>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</si>
  <si>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</si>
  <si>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</si>
  <si>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</si>
  <si>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</si>
  <si>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</si>
  <si>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</si>
  <si>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</si>
  <si>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</si>
  <si>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</si>
  <si>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</si>
  <si>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</si>
  <si>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</si>
  <si>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</si>
  <si>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</si>
  <si>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</si>
  <si>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</si>
  <si>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</si>
  <si>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</si>
  <si>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</si>
  <si>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 xml:space="preserve">Mecanismele financiare Spaţiul Economic European și Norvegian 2014-2021 (58.31.01 la 58.31.03) </t>
  </si>
  <si>
    <t xml:space="preserve">TITLUL X  Proiecte cu finanțare din fonduri externe nerambursabile aferente cadrului financiar 2014-2020 </t>
  </si>
  <si>
    <t xml:space="preserve">Programe din Fondul European de Dezvoltare Regională (FEDR) </t>
  </si>
  <si>
    <t>Finanțarea națională</t>
  </si>
  <si>
    <t>Alte cheltuieli 
 (cod 20.30.01 la 20.30.04+20.30.06+20.30.07+20.30.09+20.30.30)</t>
  </si>
  <si>
    <t>ANEXA nr. 12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</si>
</sst>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  <charset val="238"/>
    </font>
    <font>
      <i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sz val="1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300">
    <xf numFmtId="0" fontId="0" fillId="0" borderId="0" xfId="0"/>
    <xf numFmtId="0" fontId="1" fillId="0" borderId="0" xfId="3"/>
    <xf numFmtId="0" fontId="1" fillId="0" borderId="0" xfId="2"/>
    <xf numFmtId="0" fontId="3" fillId="0" borderId="0" xfId="2" applyFont="1"/>
    <xf numFmtId="0" fontId="4" fillId="3" borderId="0" xfId="3" applyFont="1" applyFill="1"/>
    <xf numFmtId="0" fontId="1" fillId="0" borderId="0" xfId="3" applyAlignment="1">
      <alignment horizontal="left"/>
    </xf>
    <xf numFmtId="1" fontId="7" fillId="4" borderId="6" xfId="4" applyNumberFormat="1" applyFont="1" applyFill="1" applyBorder="1" applyAlignment="1">
      <alignment horizontal="center" vertical="center" wrapText="1"/>
    </xf>
    <xf numFmtId="1" fontId="8" fillId="4" borderId="6" xfId="4" applyNumberFormat="1" applyFont="1" applyFill="1" applyBorder="1" applyAlignment="1">
      <alignment horizontal="center" vertical="center" wrapText="1"/>
    </xf>
    <xf numFmtId="1" fontId="3" fillId="4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1" fontId="3" fillId="0" borderId="9" xfId="4" applyNumberFormat="1" applyFont="1" applyBorder="1" applyAlignment="1">
      <alignment horizontal="center" vertical="center" wrapText="1"/>
    </xf>
    <xf numFmtId="1" fontId="7" fillId="5" borderId="11" xfId="4" applyNumberFormat="1" applyFont="1" applyFill="1" applyBorder="1" applyAlignment="1">
      <alignment horizontal="center" vertical="center" wrapText="1"/>
    </xf>
    <xf numFmtId="3" fontId="4" fillId="5" borderId="11" xfId="4" applyNumberFormat="1" applyFont="1" applyFill="1" applyBorder="1" applyAlignment="1">
      <alignment vertical="center" wrapText="1"/>
    </xf>
    <xf numFmtId="3" fontId="3" fillId="5" borderId="11" xfId="4" applyNumberFormat="1" applyFont="1" applyFill="1" applyBorder="1" applyAlignment="1">
      <alignment vertical="center" wrapText="1"/>
    </xf>
    <xf numFmtId="3" fontId="4" fillId="5" borderId="12" xfId="4" applyNumberFormat="1" applyFont="1" applyFill="1" applyBorder="1" applyAlignment="1">
      <alignment vertical="center" wrapText="1"/>
    </xf>
    <xf numFmtId="1" fontId="4" fillId="6" borderId="9" xfId="4" applyNumberFormat="1" applyFont="1" applyFill="1" applyBorder="1" applyAlignment="1">
      <alignment horizontal="center" vertical="center" wrapText="1"/>
    </xf>
    <xf numFmtId="1" fontId="7" fillId="6" borderId="9" xfId="4" applyNumberFormat="1" applyFont="1" applyFill="1" applyBorder="1" applyAlignment="1">
      <alignment horizontal="center" vertical="center" wrapText="1"/>
    </xf>
    <xf numFmtId="3" fontId="4" fillId="6" borderId="9" xfId="4" applyNumberFormat="1" applyFont="1" applyFill="1" applyBorder="1" applyAlignment="1">
      <alignment vertical="center" wrapText="1"/>
    </xf>
    <xf numFmtId="3" fontId="6" fillId="6" borderId="9" xfId="4" applyNumberFormat="1" applyFont="1" applyFill="1" applyBorder="1" applyAlignment="1">
      <alignment vertical="center" wrapText="1"/>
    </xf>
    <xf numFmtId="49" fontId="7" fillId="5" borderId="9" xfId="5" applyNumberFormat="1" applyFont="1" applyFill="1" applyBorder="1" applyAlignment="1">
      <alignment horizontal="right"/>
    </xf>
    <xf numFmtId="3" fontId="4" fillId="5" borderId="9" xfId="4" applyNumberFormat="1" applyFont="1" applyFill="1" applyBorder="1" applyAlignment="1">
      <alignment vertical="center" wrapText="1"/>
    </xf>
    <xf numFmtId="3" fontId="6" fillId="5" borderId="9" xfId="4" applyNumberFormat="1" applyFont="1" applyFill="1" applyBorder="1" applyAlignment="1">
      <alignment vertical="center" wrapText="1"/>
    </xf>
    <xf numFmtId="49" fontId="9" fillId="7" borderId="13" xfId="5" applyNumberFormat="1" applyFont="1" applyFill="1" applyBorder="1" applyAlignment="1">
      <alignment horizontal="left" vertical="center"/>
    </xf>
    <xf numFmtId="49" fontId="9" fillId="7" borderId="9" xfId="5" applyNumberFormat="1" applyFont="1" applyFill="1" applyBorder="1" applyAlignment="1">
      <alignment horizontal="left" vertical="top"/>
    </xf>
    <xf numFmtId="49" fontId="10" fillId="7" borderId="9" xfId="5" applyNumberFormat="1" applyFont="1" applyFill="1" applyBorder="1" applyAlignment="1">
      <alignment horizontal="right"/>
    </xf>
    <xf numFmtId="49" fontId="9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/>
    <xf numFmtId="3" fontId="11" fillId="7" borderId="9" xfId="2" applyNumberFormat="1" applyFont="1" applyFill="1" applyBorder="1"/>
    <xf numFmtId="3" fontId="9" fillId="7" borderId="16" xfId="2" applyNumberFormat="1" applyFont="1" applyFill="1" applyBorder="1"/>
    <xf numFmtId="0" fontId="12" fillId="0" borderId="0" xfId="2" applyFont="1"/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right"/>
    </xf>
    <xf numFmtId="49" fontId="4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3" fontId="3" fillId="8" borderId="9" xfId="2" applyNumberFormat="1" applyFont="1" applyFill="1" applyBorder="1"/>
    <xf numFmtId="3" fontId="4" fillId="8" borderId="16" xfId="2" applyNumberFormat="1" applyFont="1" applyFill="1" applyBorder="1"/>
    <xf numFmtId="0" fontId="2" fillId="0" borderId="13" xfId="5" applyFont="1" applyBorder="1"/>
    <xf numFmtId="0" fontId="1" fillId="0" borderId="9" xfId="5" applyBorder="1"/>
    <xf numFmtId="49" fontId="13" fillId="0" borderId="9" xfId="5" applyNumberFormat="1" applyFont="1" applyBorder="1" applyAlignment="1">
      <alignment horizontal="right"/>
    </xf>
    <xf numFmtId="49" fontId="14" fillId="0" borderId="9" xfId="5" applyNumberFormat="1" applyFont="1" applyBorder="1" applyAlignment="1">
      <alignment horizontal="right"/>
    </xf>
    <xf numFmtId="3" fontId="4" fillId="0" borderId="9" xfId="4" applyNumberFormat="1" applyFont="1" applyBorder="1" applyAlignment="1">
      <alignment horizontal="right" vertical="center" wrapText="1"/>
    </xf>
    <xf numFmtId="3" fontId="14" fillId="0" borderId="9" xfId="2" applyNumberFormat="1" applyFont="1" applyBorder="1" applyAlignment="1" applyProtection="1">
      <alignment horizontal="right"/>
      <protection locked="0"/>
    </xf>
    <xf numFmtId="3" fontId="3" fillId="0" borderId="9" xfId="2" applyNumberFormat="1" applyFont="1" applyBorder="1" applyAlignment="1" applyProtection="1">
      <alignment horizontal="right"/>
      <protection locked="0"/>
    </xf>
    <xf numFmtId="3" fontId="14" fillId="0" borderId="16" xfId="2" applyNumberFormat="1" applyFont="1" applyBorder="1" applyAlignment="1" applyProtection="1">
      <alignment horizontal="right"/>
      <protection locked="0"/>
    </xf>
    <xf numFmtId="0" fontId="15" fillId="0" borderId="13" xfId="5" applyFont="1" applyBorder="1"/>
    <xf numFmtId="0" fontId="16" fillId="0" borderId="9" xfId="5" applyFont="1" applyBorder="1"/>
    <xf numFmtId="49" fontId="17" fillId="0" borderId="9" xfId="5" applyNumberFormat="1" applyFont="1" applyBorder="1" applyAlignment="1">
      <alignment horizontal="right"/>
    </xf>
    <xf numFmtId="49" fontId="18" fillId="0" borderId="9" xfId="5" applyNumberFormat="1" applyFont="1" applyBorder="1" applyAlignment="1">
      <alignment horizontal="right"/>
    </xf>
    <xf numFmtId="3" fontId="18" fillId="0" borderId="9" xfId="2" applyNumberFormat="1" applyFont="1" applyBorder="1" applyAlignment="1" applyProtection="1">
      <alignment horizontal="right"/>
      <protection locked="0"/>
    </xf>
    <xf numFmtId="3" fontId="18" fillId="0" borderId="16" xfId="2" applyNumberFormat="1" applyFont="1" applyBorder="1" applyAlignment="1" applyProtection="1">
      <alignment horizontal="right"/>
      <protection locked="0"/>
    </xf>
    <xf numFmtId="0" fontId="16" fillId="0" borderId="0" xfId="2" applyFont="1"/>
    <xf numFmtId="3" fontId="14" fillId="0" borderId="9" xfId="2" applyNumberFormat="1" applyFont="1" applyBorder="1" applyAlignment="1" applyProtection="1">
      <alignment horizontal="right" vertical="center"/>
      <protection locked="0"/>
    </xf>
    <xf numFmtId="3" fontId="14" fillId="0" borderId="16" xfId="2" applyNumberFormat="1" applyFont="1" applyBorder="1" applyAlignment="1" applyProtection="1">
      <alignment horizontal="right" vertical="center"/>
      <protection locked="0"/>
    </xf>
    <xf numFmtId="3" fontId="1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49" fontId="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2" applyNumberFormat="1" applyFont="1" applyFill="1" applyBorder="1" applyAlignment="1">
      <alignment horizontal="right"/>
    </xf>
    <xf numFmtId="3" fontId="3" fillId="8" borderId="9" xfId="2" applyNumberFormat="1" applyFont="1" applyFill="1" applyBorder="1" applyAlignment="1">
      <alignment horizontal="right"/>
    </xf>
    <xf numFmtId="3" fontId="4" fillId="8" borderId="16" xfId="2" applyNumberFormat="1" applyFont="1" applyFill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14" fillId="0" borderId="16" xfId="2" applyNumberFormat="1" applyFont="1" applyBorder="1" applyAlignment="1">
      <alignment horizontal="right"/>
    </xf>
    <xf numFmtId="49" fontId="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7" fillId="0" borderId="9" xfId="2" quotePrefix="1" applyNumberFormat="1" applyFont="1" applyBorder="1" applyAlignment="1">
      <alignment horizontal="right"/>
    </xf>
    <xf numFmtId="1" fontId="18" fillId="0" borderId="9" xfId="2" quotePrefix="1" applyNumberFormat="1" applyFont="1" applyBorder="1" applyAlignment="1">
      <alignment horizontal="right"/>
    </xf>
    <xf numFmtId="3" fontId="19" fillId="0" borderId="9" xfId="2" applyNumberFormat="1" applyFont="1" applyBorder="1" applyAlignment="1">
      <alignment horizontal="right" vertical="center"/>
    </xf>
    <xf numFmtId="3" fontId="19" fillId="0" borderId="16" xfId="2" applyNumberFormat="1" applyFont="1" applyBorder="1" applyAlignment="1">
      <alignment horizontal="right" vertical="center"/>
    </xf>
    <xf numFmtId="49" fontId="10" fillId="9" borderId="9" xfId="5" applyNumberFormat="1" applyFont="1" applyFill="1" applyBorder="1" applyAlignment="1">
      <alignment horizontal="right"/>
    </xf>
    <xf numFmtId="49" fontId="9" fillId="9" borderId="9" xfId="5" applyNumberFormat="1" applyFont="1" applyFill="1" applyBorder="1" applyAlignment="1">
      <alignment horizontal="right"/>
    </xf>
    <xf numFmtId="3" fontId="9" fillId="9" borderId="9" xfId="2" applyNumberFormat="1" applyFont="1" applyFill="1" applyBorder="1" applyAlignment="1">
      <alignment horizontal="right"/>
    </xf>
    <xf numFmtId="3" fontId="11" fillId="9" borderId="9" xfId="2" applyNumberFormat="1" applyFont="1" applyFill="1" applyBorder="1" applyAlignment="1">
      <alignment horizontal="right"/>
    </xf>
    <xf numFmtId="3" fontId="9" fillId="9" borderId="16" xfId="2" applyNumberFormat="1" applyFont="1" applyFill="1" applyBorder="1" applyAlignment="1">
      <alignment horizontal="right"/>
    </xf>
    <xf numFmtId="49" fontId="2" fillId="8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4" fillId="8" borderId="9" xfId="2" applyNumberFormat="1" applyFont="1" applyFill="1" applyBorder="1" applyAlignment="1" applyProtection="1">
      <alignment horizontal="right"/>
      <protection locked="0"/>
    </xf>
    <xf numFmtId="3" fontId="3" fillId="8" borderId="9" xfId="2" applyNumberFormat="1" applyFont="1" applyFill="1" applyBorder="1" applyAlignment="1" applyProtection="1">
      <alignment horizontal="right"/>
      <protection locked="0"/>
    </xf>
    <xf numFmtId="3" fontId="14" fillId="8" borderId="16" xfId="2" applyNumberFormat="1" applyFont="1" applyFill="1" applyBorder="1" applyAlignment="1" applyProtection="1">
      <alignment horizontal="right"/>
      <protection locked="0"/>
    </xf>
    <xf numFmtId="0" fontId="2" fillId="8" borderId="9" xfId="5" applyFont="1" applyFill="1" applyBorder="1"/>
    <xf numFmtId="164" fontId="2" fillId="8" borderId="13" xfId="1" applyFont="1" applyFill="1" applyBorder="1" applyAlignment="1">
      <alignment horizontal="left" vertical="top"/>
    </xf>
    <xf numFmtId="0" fontId="2" fillId="8" borderId="13" xfId="5" applyFont="1" applyFill="1" applyBorder="1"/>
    <xf numFmtId="0" fontId="13" fillId="0" borderId="9" xfId="6" applyFont="1" applyBorder="1" applyAlignment="1">
      <alignment horizontal="right"/>
    </xf>
    <xf numFmtId="0" fontId="14" fillId="0" borderId="9" xfId="6" applyFont="1" applyBorder="1" applyAlignment="1">
      <alignment horizontal="right"/>
    </xf>
    <xf numFmtId="49" fontId="9" fillId="7" borderId="13" xfId="5" applyNumberFormat="1" applyFont="1" applyFill="1" applyBorder="1" applyAlignment="1">
      <alignment horizontal="left" vertical="top"/>
    </xf>
    <xf numFmtId="3" fontId="9" fillId="7" borderId="9" xfId="2" applyNumberFormat="1" applyFont="1" applyFill="1" applyBorder="1" applyAlignment="1">
      <alignment horizontal="right"/>
    </xf>
    <xf numFmtId="3" fontId="11" fillId="7" borderId="9" xfId="2" applyNumberFormat="1" applyFont="1" applyFill="1" applyBorder="1" applyAlignment="1">
      <alignment horizontal="right"/>
    </xf>
    <xf numFmtId="3" fontId="9" fillId="7" borderId="16" xfId="2" applyNumberFormat="1" applyFont="1" applyFill="1" applyBorder="1" applyAlignment="1">
      <alignment horizontal="right"/>
    </xf>
    <xf numFmtId="49" fontId="2" fillId="8" borderId="13" xfId="5" applyNumberFormat="1" applyFont="1" applyFill="1" applyBorder="1"/>
    <xf numFmtId="49" fontId="2" fillId="8" borderId="9" xfId="5" applyNumberFormat="1" applyFont="1" applyFill="1" applyBorder="1"/>
    <xf numFmtId="49" fontId="2" fillId="0" borderId="13" xfId="5" applyNumberFormat="1" applyFont="1" applyBorder="1"/>
    <xf numFmtId="0" fontId="2" fillId="0" borderId="9" xfId="5" applyFont="1" applyBorder="1"/>
    <xf numFmtId="0" fontId="13" fillId="0" borderId="9" xfId="5" applyFont="1" applyBorder="1" applyAlignment="1">
      <alignment horizontal="right"/>
    </xf>
    <xf numFmtId="0" fontId="14" fillId="0" borderId="9" xfId="5" applyFont="1" applyBorder="1" applyAlignment="1">
      <alignment horizontal="right"/>
    </xf>
    <xf numFmtId="0" fontId="1" fillId="10" borderId="0" xfId="2" applyFill="1"/>
    <xf numFmtId="49" fontId="12" fillId="7" borderId="9" xfId="5" applyNumberFormat="1" applyFont="1" applyFill="1" applyBorder="1" applyAlignment="1">
      <alignment horizontal="left" vertical="top"/>
    </xf>
    <xf numFmtId="0" fontId="12" fillId="10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9" fillId="7" borderId="13" xfId="5" applyNumberFormat="1" applyFont="1" applyFill="1" applyBorder="1" applyAlignment="1">
      <alignment horizontal="left"/>
    </xf>
    <xf numFmtId="0" fontId="2" fillId="7" borderId="9" xfId="5" applyFont="1" applyFill="1" applyBorder="1"/>
    <xf numFmtId="49" fontId="10" fillId="7" borderId="9" xfId="5" applyNumberFormat="1" applyFont="1" applyFill="1" applyBorder="1" applyAlignment="1">
      <alignment horizontal="right" vertical="center"/>
    </xf>
    <xf numFmtId="49" fontId="9" fillId="7" borderId="9" xfId="5" applyNumberFormat="1" applyFont="1" applyFill="1" applyBorder="1" applyAlignment="1">
      <alignment horizontal="right" vertical="center"/>
    </xf>
    <xf numFmtId="3" fontId="4" fillId="7" borderId="9" xfId="2" applyNumberFormat="1" applyFont="1" applyFill="1" applyBorder="1" applyAlignment="1">
      <alignment horizontal="right"/>
    </xf>
    <xf numFmtId="3" fontId="3" fillId="7" borderId="9" xfId="2" applyNumberFormat="1" applyFont="1" applyFill="1" applyBorder="1" applyAlignment="1">
      <alignment horizontal="right"/>
    </xf>
    <xf numFmtId="3" fontId="4" fillId="7" borderId="16" xfId="2" applyNumberFormat="1" applyFont="1" applyFill="1" applyBorder="1" applyAlignment="1">
      <alignment horizontal="right"/>
    </xf>
    <xf numFmtId="49" fontId="7" fillId="0" borderId="9" xfId="5" applyNumberFormat="1" applyFont="1" applyBorder="1" applyAlignment="1">
      <alignment horizontal="right"/>
    </xf>
    <xf numFmtId="49" fontId="4" fillId="0" borderId="9" xfId="5" applyNumberFormat="1" applyFont="1" applyBorder="1" applyAlignment="1">
      <alignment horizontal="right"/>
    </xf>
    <xf numFmtId="0" fontId="1" fillId="0" borderId="13" xfId="5" applyBorder="1"/>
    <xf numFmtId="0" fontId="21" fillId="0" borderId="13" xfId="5" applyFont="1" applyBorder="1"/>
    <xf numFmtId="0" fontId="21" fillId="0" borderId="9" xfId="5" applyFont="1" applyBorder="1" applyAlignment="1">
      <alignment wrapText="1"/>
    </xf>
    <xf numFmtId="49" fontId="22" fillId="0" borderId="9" xfId="5" applyNumberFormat="1" applyFont="1" applyBorder="1" applyAlignment="1">
      <alignment horizontal="right"/>
    </xf>
    <xf numFmtId="49" fontId="12" fillId="0" borderId="9" xfId="5" applyNumberFormat="1" applyFont="1" applyBorder="1" applyAlignment="1">
      <alignment horizontal="right"/>
    </xf>
    <xf numFmtId="3" fontId="12" fillId="0" borderId="9" xfId="2" applyNumberFormat="1" applyFont="1" applyBorder="1" applyAlignment="1" applyProtection="1">
      <alignment horizontal="right"/>
      <protection locked="0"/>
    </xf>
    <xf numFmtId="3" fontId="12" fillId="0" borderId="16" xfId="2" applyNumberFormat="1" applyFont="1" applyBorder="1" applyAlignment="1" applyProtection="1">
      <alignment horizontal="right"/>
      <protection locked="0"/>
    </xf>
    <xf numFmtId="0" fontId="21" fillId="10" borderId="0" xfId="2" applyFont="1" applyFill="1"/>
    <xf numFmtId="0" fontId="1" fillId="0" borderId="13" xfId="2" applyBorder="1"/>
    <xf numFmtId="49" fontId="2" fillId="7" borderId="13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7" fillId="7" borderId="9" xfId="5" applyNumberFormat="1" applyFont="1" applyFill="1" applyBorder="1" applyAlignment="1">
      <alignment horizontal="right"/>
    </xf>
    <xf numFmtId="49" fontId="4" fillId="7" borderId="9" xfId="5" applyNumberFormat="1" applyFont="1" applyFill="1" applyBorder="1" applyAlignment="1">
      <alignment horizontal="right"/>
    </xf>
    <xf numFmtId="0" fontId="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3" fillId="0" borderId="9" xfId="2" applyFont="1" applyBorder="1" applyAlignment="1">
      <alignment horizontal="right"/>
    </xf>
    <xf numFmtId="0" fontId="14" fillId="0" borderId="9" xfId="2" applyFont="1" applyBorder="1" applyAlignment="1">
      <alignment horizontal="right"/>
    </xf>
    <xf numFmtId="0" fontId="23" fillId="8" borderId="13" xfId="5" applyFont="1" applyFill="1" applyBorder="1"/>
    <xf numFmtId="49" fontId="24" fillId="8" borderId="9" xfId="5" applyNumberFormat="1" applyFont="1" applyFill="1" applyBorder="1" applyAlignment="1">
      <alignment horizontal="left" vertical="top"/>
    </xf>
    <xf numFmtId="0" fontId="24" fillId="0" borderId="13" xfId="5" applyFont="1" applyBorder="1"/>
    <xf numFmtId="49" fontId="24" fillId="0" borderId="9" xfId="5" applyNumberFormat="1" applyFont="1" applyBorder="1" applyAlignment="1">
      <alignment horizontal="left" vertical="top"/>
    </xf>
    <xf numFmtId="49" fontId="9" fillId="7" borderId="13" xfId="5" quotePrefix="1" applyNumberFormat="1" applyFont="1" applyFill="1" applyBorder="1" applyAlignment="1">
      <alignment horizontal="left" vertical="top"/>
    </xf>
    <xf numFmtId="0" fontId="9" fillId="7" borderId="13" xfId="5" applyFont="1" applyFill="1" applyBorder="1"/>
    <xf numFmtId="0" fontId="7" fillId="6" borderId="9" xfId="2" applyFont="1" applyFill="1" applyBorder="1" applyAlignment="1">
      <alignment horizontal="center" vertical="center"/>
    </xf>
    <xf numFmtId="3" fontId="23" fillId="6" borderId="9" xfId="2" applyNumberFormat="1" applyFont="1" applyFill="1" applyBorder="1" applyAlignment="1">
      <alignment horizontal="right"/>
    </xf>
    <xf numFmtId="3" fontId="9" fillId="6" borderId="9" xfId="2" applyNumberFormat="1" applyFont="1" applyFill="1" applyBorder="1" applyAlignment="1">
      <alignment horizontal="right"/>
    </xf>
    <xf numFmtId="3" fontId="11" fillId="6" borderId="9" xfId="2" applyNumberFormat="1" applyFont="1" applyFill="1" applyBorder="1" applyAlignment="1">
      <alignment horizontal="right"/>
    </xf>
    <xf numFmtId="3" fontId="9" fillId="6" borderId="16" xfId="2" applyNumberFormat="1" applyFont="1" applyFill="1" applyBorder="1" applyAlignment="1">
      <alignment horizontal="right"/>
    </xf>
    <xf numFmtId="0" fontId="21" fillId="0" borderId="0" xfId="2" applyFont="1"/>
    <xf numFmtId="3" fontId="4" fillId="7" borderId="9" xfId="5" applyNumberFormat="1" applyFont="1" applyFill="1" applyBorder="1" applyAlignment="1">
      <alignment horizontal="right"/>
    </xf>
    <xf numFmtId="3" fontId="4" fillId="8" borderId="9" xfId="5" applyNumberFormat="1" applyFont="1" applyFill="1" applyBorder="1" applyAlignment="1">
      <alignment horizontal="right"/>
    </xf>
    <xf numFmtId="0" fontId="25" fillId="0" borderId="13" xfId="5" applyFont="1" applyBorder="1"/>
    <xf numFmtId="3" fontId="14" fillId="0" borderId="9" xfId="5" applyNumberFormat="1" applyFont="1" applyBorder="1" applyAlignment="1">
      <alignment horizontal="right"/>
    </xf>
    <xf numFmtId="3" fontId="26" fillId="0" borderId="9" xfId="2" applyNumberFormat="1" applyFont="1" applyBorder="1" applyAlignment="1" applyProtection="1">
      <alignment horizontal="right"/>
      <protection locked="0"/>
    </xf>
    <xf numFmtId="3" fontId="26" fillId="0" borderId="16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0" fontId="27" fillId="0" borderId="13" xfId="5" applyFont="1" applyBorder="1"/>
    <xf numFmtId="0" fontId="28" fillId="0" borderId="9" xfId="0" applyFont="1" applyBorder="1" applyAlignment="1">
      <alignment wrapText="1"/>
    </xf>
    <xf numFmtId="3" fontId="12" fillId="0" borderId="9" xfId="5" applyNumberFormat="1" applyFont="1" applyBorder="1" applyAlignment="1">
      <alignment horizontal="right"/>
    </xf>
    <xf numFmtId="3" fontId="29" fillId="0" borderId="9" xfId="2" applyNumberFormat="1" applyFont="1" applyBorder="1" applyAlignment="1" applyProtection="1">
      <alignment horizontal="right"/>
      <protection locked="0"/>
    </xf>
    <xf numFmtId="3" fontId="29" fillId="0" borderId="16" xfId="2" applyNumberFormat="1" applyFont="1" applyBorder="1" applyAlignment="1" applyProtection="1">
      <alignment horizontal="right"/>
      <protection locked="0"/>
    </xf>
    <xf numFmtId="0" fontId="27" fillId="10" borderId="0" xfId="2" applyFont="1" applyFill="1"/>
    <xf numFmtId="3" fontId="29" fillId="0" borderId="9" xfId="2" applyNumberFormat="1" applyFont="1" applyBorder="1" applyAlignment="1">
      <alignment horizontal="right"/>
    </xf>
    <xf numFmtId="3" fontId="29" fillId="0" borderId="16" xfId="2" applyNumberFormat="1" applyFont="1" applyBorder="1" applyAlignment="1">
      <alignment horizontal="right"/>
    </xf>
    <xf numFmtId="49" fontId="2" fillId="7" borderId="9" xfId="5" applyNumberFormat="1" applyFont="1" applyFill="1" applyBorder="1" applyAlignment="1">
      <alignment horizontal="left" vertical="top"/>
    </xf>
    <xf numFmtId="49" fontId="2" fillId="0" borderId="13" xfId="5" applyNumberFormat="1" applyFont="1" applyBorder="1" applyAlignment="1">
      <alignment horizontal="center"/>
    </xf>
    <xf numFmtId="0" fontId="7" fillId="7" borderId="9" xfId="0" quotePrefix="1" applyFont="1" applyFill="1" applyBorder="1"/>
    <xf numFmtId="3" fontId="4" fillId="11" borderId="9" xfId="2" applyNumberFormat="1" applyFont="1" applyFill="1" applyBorder="1" applyAlignment="1">
      <alignment horizontal="right"/>
    </xf>
    <xf numFmtId="0" fontId="9" fillId="3" borderId="13" xfId="0" quotePrefix="1" applyFont="1" applyFill="1" applyBorder="1" applyAlignment="1">
      <alignment vertical="center" wrapText="1"/>
    </xf>
    <xf numFmtId="0" fontId="9" fillId="3" borderId="9" xfId="0" quotePrefix="1" applyFont="1" applyFill="1" applyBorder="1" applyAlignment="1">
      <alignment vertical="center" wrapText="1"/>
    </xf>
    <xf numFmtId="0" fontId="7" fillId="3" borderId="9" xfId="0" quotePrefix="1" applyFont="1" applyFill="1" applyBorder="1"/>
    <xf numFmtId="3" fontId="4" fillId="3" borderId="9" xfId="2" applyNumberFormat="1" applyFont="1" applyFill="1" applyBorder="1" applyAlignment="1">
      <alignment horizontal="right"/>
    </xf>
    <xf numFmtId="3" fontId="14" fillId="3" borderId="9" xfId="0" quotePrefix="1" applyNumberFormat="1" applyFont="1" applyFill="1" applyBorder="1" applyAlignment="1">
      <alignment horizontal="right"/>
    </xf>
    <xf numFmtId="3" fontId="3" fillId="3" borderId="9" xfId="2" applyNumberFormat="1" applyFont="1" applyFill="1" applyBorder="1" applyAlignment="1">
      <alignment horizontal="right"/>
    </xf>
    <xf numFmtId="3" fontId="4" fillId="3" borderId="16" xfId="2" applyNumberFormat="1" applyFont="1" applyFill="1" applyBorder="1" applyAlignment="1">
      <alignment horizontal="right"/>
    </xf>
    <xf numFmtId="0" fontId="30" fillId="0" borderId="9" xfId="0" applyFont="1" applyBorder="1" applyAlignment="1">
      <alignment horizontal="left" wrapText="1" indent="2"/>
    </xf>
    <xf numFmtId="0" fontId="13" fillId="0" borderId="9" xfId="0" quotePrefix="1" applyFont="1" applyBorder="1" applyAlignment="1">
      <alignment horizontal="right"/>
    </xf>
    <xf numFmtId="3" fontId="14" fillId="0" borderId="9" xfId="0" quotePrefix="1" applyNumberFormat="1" applyFont="1" applyBorder="1" applyAlignment="1">
      <alignment horizontal="right"/>
    </xf>
    <xf numFmtId="0" fontId="7" fillId="8" borderId="9" xfId="0" applyFont="1" applyFill="1" applyBorder="1" applyAlignment="1">
      <alignment horizontal="right"/>
    </xf>
    <xf numFmtId="3" fontId="4" fillId="8" borderId="9" xfId="0" applyNumberFormat="1" applyFont="1" applyFill="1" applyBorder="1" applyAlignment="1">
      <alignment horizontal="right"/>
    </xf>
    <xf numFmtId="0" fontId="5" fillId="0" borderId="13" xfId="0" applyFont="1" applyBorder="1"/>
    <xf numFmtId="0" fontId="30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3" fontId="14" fillId="0" borderId="9" xfId="0" applyNumberFormat="1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0" fontId="23" fillId="9" borderId="13" xfId="5" applyFont="1" applyFill="1" applyBorder="1"/>
    <xf numFmtId="49" fontId="32" fillId="9" borderId="9" xfId="5" applyNumberFormat="1" applyFont="1" applyFill="1" applyBorder="1" applyAlignment="1">
      <alignment horizontal="left" vertical="top"/>
    </xf>
    <xf numFmtId="49" fontId="7" fillId="9" borderId="9" xfId="5" applyNumberFormat="1" applyFont="1" applyFill="1" applyBorder="1" applyAlignment="1">
      <alignment horizontal="right"/>
    </xf>
    <xf numFmtId="3" fontId="4" fillId="9" borderId="9" xfId="2" applyNumberFormat="1" applyFont="1" applyFill="1" applyBorder="1" applyAlignment="1">
      <alignment horizontal="right"/>
    </xf>
    <xf numFmtId="3" fontId="3" fillId="9" borderId="9" xfId="2" applyNumberFormat="1" applyFont="1" applyFill="1" applyBorder="1" applyAlignment="1">
      <alignment horizontal="right"/>
    </xf>
    <xf numFmtId="3" fontId="4" fillId="9" borderId="16" xfId="2" applyNumberFormat="1" applyFont="1" applyFill="1" applyBorder="1" applyAlignment="1">
      <alignment horizontal="right"/>
    </xf>
    <xf numFmtId="49" fontId="2" fillId="5" borderId="13" xfId="5" quotePrefix="1" applyNumberFormat="1" applyFont="1" applyFill="1" applyBorder="1" applyAlignment="1">
      <alignment horizontal="left" vertical="top"/>
    </xf>
    <xf numFmtId="49" fontId="1" fillId="5" borderId="9" xfId="5" applyNumberFormat="1" applyFill="1" applyBorder="1" applyAlignment="1">
      <alignment horizontal="left" vertical="top"/>
    </xf>
    <xf numFmtId="0" fontId="7" fillId="5" borderId="9" xfId="5" applyFont="1" applyFill="1" applyBorder="1" applyAlignment="1">
      <alignment horizontal="right"/>
    </xf>
    <xf numFmtId="3" fontId="4" fillId="5" borderId="9" xfId="2" applyNumberFormat="1" applyFont="1" applyFill="1" applyBorder="1" applyAlignment="1">
      <alignment horizontal="right"/>
    </xf>
    <xf numFmtId="3" fontId="3" fillId="5" borderId="9" xfId="2" applyNumberFormat="1" applyFont="1" applyFill="1" applyBorder="1" applyAlignment="1">
      <alignment horizontal="right"/>
    </xf>
    <xf numFmtId="3" fontId="4" fillId="5" borderId="16" xfId="2" applyNumberFormat="1" applyFont="1" applyFill="1" applyBorder="1" applyAlignment="1">
      <alignment horizontal="right"/>
    </xf>
    <xf numFmtId="0" fontId="7" fillId="8" borderId="9" xfId="5" applyFont="1" applyFill="1" applyBorder="1" applyAlignment="1">
      <alignment horizontal="right"/>
    </xf>
    <xf numFmtId="49" fontId="15" fillId="0" borderId="13" xfId="5" applyNumberFormat="1" applyFont="1" applyBorder="1" applyAlignment="1">
      <alignment horizontal="left" vertical="top"/>
    </xf>
    <xf numFmtId="49" fontId="2" fillId="0" borderId="17" xfId="5" applyNumberFormat="1" applyFont="1" applyBorder="1" applyAlignment="1">
      <alignment horizontal="left" vertical="top"/>
    </xf>
    <xf numFmtId="0" fontId="1" fillId="0" borderId="18" xfId="5" applyBorder="1"/>
    <xf numFmtId="0" fontId="13" fillId="0" borderId="18" xfId="5" applyFont="1" applyBorder="1" applyAlignment="1">
      <alignment horizontal="right"/>
    </xf>
    <xf numFmtId="3" fontId="14" fillId="0" borderId="18" xfId="2" applyNumberFormat="1" applyFont="1" applyBorder="1" applyAlignment="1">
      <alignment horizontal="right"/>
    </xf>
    <xf numFmtId="49" fontId="2" fillId="8" borderId="11" xfId="5" applyNumberFormat="1" applyFont="1" applyFill="1" applyBorder="1" applyAlignment="1">
      <alignment horizontal="left" vertical="top"/>
    </xf>
    <xf numFmtId="0" fontId="7" fillId="8" borderId="11" xfId="5" applyFont="1" applyFill="1" applyBorder="1" applyAlignment="1">
      <alignment horizontal="right"/>
    </xf>
    <xf numFmtId="3" fontId="2" fillId="8" borderId="11" xfId="2" applyNumberFormat="1" applyFont="1" applyFill="1" applyBorder="1" applyAlignment="1">
      <alignment horizontal="right"/>
    </xf>
    <xf numFmtId="3" fontId="3" fillId="8" borderId="11" xfId="2" applyNumberFormat="1" applyFont="1" applyFill="1" applyBorder="1" applyAlignment="1">
      <alignment horizontal="right"/>
    </xf>
    <xf numFmtId="49" fontId="2" fillId="0" borderId="9" xfId="5" applyNumberFormat="1" applyFont="1" applyBorder="1" applyAlignment="1">
      <alignment horizontal="left" vertical="top"/>
    </xf>
    <xf numFmtId="3" fontId="2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3" fontId="2" fillId="8" borderId="9" xfId="2" applyNumberFormat="1" applyFont="1" applyFill="1" applyBorder="1" applyAlignment="1">
      <alignment horizontal="right"/>
    </xf>
    <xf numFmtId="3" fontId="1" fillId="0" borderId="9" xfId="2" applyNumberFormat="1" applyBorder="1" applyAlignment="1">
      <alignment horizontal="right"/>
    </xf>
    <xf numFmtId="49" fontId="2" fillId="7" borderId="9" xfId="5" quotePrefix="1" applyNumberFormat="1" applyFont="1" applyFill="1" applyBorder="1" applyAlignment="1">
      <alignment horizontal="left" vertical="top"/>
    </xf>
    <xf numFmtId="0" fontId="7" fillId="7" borderId="9" xfId="5" applyFont="1" applyFill="1" applyBorder="1" applyAlignment="1">
      <alignment horizontal="right"/>
    </xf>
    <xf numFmtId="3" fontId="2" fillId="7" borderId="9" xfId="2" applyNumberFormat="1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vertical="top"/>
    </xf>
    <xf numFmtId="49" fontId="2" fillId="0" borderId="9" xfId="5" applyNumberFormat="1" applyFont="1" applyBorder="1" applyAlignment="1">
      <alignment vertical="top"/>
    </xf>
    <xf numFmtId="49" fontId="2" fillId="7" borderId="9" xfId="5" applyNumberFormat="1" applyFont="1" applyFill="1" applyBorder="1" applyAlignment="1">
      <alignment vertical="top"/>
    </xf>
    <xf numFmtId="0" fontId="7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1" fontId="1" fillId="0" borderId="0" xfId="2" applyNumberFormat="1"/>
    <xf numFmtId="0" fontId="1" fillId="0" borderId="0" xfId="2" applyAlignment="1">
      <alignment horizontal="center"/>
    </xf>
    <xf numFmtId="0" fontId="1" fillId="3" borderId="0" xfId="2" applyFill="1"/>
    <xf numFmtId="0" fontId="12" fillId="3" borderId="0" xfId="2" applyFont="1" applyFill="1"/>
    <xf numFmtId="0" fontId="16" fillId="3" borderId="0" xfId="2" applyFont="1" applyFill="1"/>
    <xf numFmtId="0" fontId="21" fillId="3" borderId="0" xfId="2" applyFont="1" applyFill="1"/>
    <xf numFmtId="0" fontId="25" fillId="3" borderId="0" xfId="2" applyFont="1" applyFill="1"/>
    <xf numFmtId="0" fontId="27" fillId="3" borderId="0" xfId="2" applyFont="1" applyFill="1"/>
    <xf numFmtId="3" fontId="4" fillId="12" borderId="9" xfId="0" quotePrefix="1" applyNumberFormat="1" applyFont="1" applyFill="1" applyBorder="1"/>
    <xf numFmtId="49" fontId="5" fillId="8" borderId="9" xfId="5" applyNumberFormat="1" applyFont="1" applyFill="1" applyBorder="1" applyAlignment="1">
      <alignment horizontal="right"/>
    </xf>
    <xf numFmtId="3" fontId="4" fillId="12" borderId="9" xfId="2" applyNumberFormat="1" applyFont="1" applyFill="1" applyBorder="1"/>
    <xf numFmtId="3" fontId="2" fillId="12" borderId="9" xfId="2" applyNumberFormat="1" applyFont="1" applyFill="1" applyBorder="1"/>
    <xf numFmtId="3" fontId="4" fillId="12" borderId="16" xfId="2" applyNumberFormat="1" applyFont="1" applyFill="1" applyBorder="1"/>
    <xf numFmtId="3" fontId="4" fillId="11" borderId="9" xfId="0" quotePrefix="1" applyNumberFormat="1" applyFont="1" applyFill="1" applyBorder="1" applyAlignment="1">
      <alignment horizontal="right"/>
    </xf>
    <xf numFmtId="0" fontId="7" fillId="3" borderId="9" xfId="0" quotePrefix="1" applyFont="1" applyFill="1" applyBorder="1" applyAlignment="1">
      <alignment horizontal="center"/>
    </xf>
    <xf numFmtId="0" fontId="34" fillId="0" borderId="26" xfId="0" applyFont="1" applyBorder="1" applyAlignment="1">
      <alignment horizontal="left" wrapText="1" indent="2"/>
    </xf>
    <xf numFmtId="0" fontId="1" fillId="0" borderId="0" xfId="2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" fillId="8" borderId="13" xfId="0" applyFont="1" applyFill="1" applyBorder="1" applyAlignment="1">
      <alignment horizontal="left" wrapText="1"/>
    </xf>
    <xf numFmtId="0" fontId="2" fillId="8" borderId="9" xfId="0" applyFont="1" applyFill="1" applyBorder="1" applyAlignment="1">
      <alignment horizontal="left" wrapText="1"/>
    </xf>
    <xf numFmtId="49" fontId="23" fillId="7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5" fillId="8" borderId="13" xfId="0" applyFont="1" applyFill="1" applyBorder="1" applyAlignment="1">
      <alignment wrapText="1"/>
    </xf>
    <xf numFmtId="0" fontId="31" fillId="8" borderId="9" xfId="0" applyFont="1" applyFill="1" applyBorder="1"/>
    <xf numFmtId="49" fontId="2" fillId="7" borderId="13" xfId="5" applyNumberFormat="1" applyFont="1" applyFill="1" applyBorder="1" applyAlignment="1">
      <alignment horizontal="left" vertical="center" wrapText="1"/>
    </xf>
    <xf numFmtId="49" fontId="2" fillId="7" borderId="9" xfId="5" applyNumberFormat="1" applyFont="1" applyFill="1" applyBorder="1" applyAlignment="1">
      <alignment horizontal="left" vertical="center" wrapText="1"/>
    </xf>
    <xf numFmtId="49" fontId="2" fillId="8" borderId="13" xfId="5" applyNumberFormat="1" applyFont="1" applyFill="1" applyBorder="1" applyAlignment="1">
      <alignment horizontal="left" vertical="top" wrapText="1"/>
    </xf>
    <xf numFmtId="49" fontId="2" fillId="8" borderId="9" xfId="5" applyNumberFormat="1" applyFont="1" applyFill="1" applyBorder="1" applyAlignment="1">
      <alignment horizontal="left" vertical="top" wrapText="1"/>
    </xf>
    <xf numFmtId="0" fontId="2" fillId="12" borderId="24" xfId="0" applyFont="1" applyFill="1" applyBorder="1" applyAlignment="1">
      <alignment horizontal="center" vertical="justify" wrapText="1"/>
    </xf>
    <xf numFmtId="0" fontId="2" fillId="12" borderId="25" xfId="0" applyFont="1" applyFill="1" applyBorder="1" applyAlignment="1">
      <alignment horizontal="center" vertical="justify" wrapText="1"/>
    </xf>
    <xf numFmtId="0" fontId="4" fillId="12" borderId="24" xfId="0" applyFont="1" applyFill="1" applyBorder="1" applyAlignment="1">
      <alignment horizontal="center" vertical="justify" wrapText="1"/>
    </xf>
    <xf numFmtId="0" fontId="4" fillId="12" borderId="25" xfId="0" applyFont="1" applyFill="1" applyBorder="1" applyAlignment="1">
      <alignment horizontal="center" vertical="justify" wrapText="1"/>
    </xf>
    <xf numFmtId="0" fontId="5" fillId="8" borderId="13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0" fontId="34" fillId="0" borderId="24" xfId="0" applyFont="1" applyBorder="1" applyAlignment="1">
      <alignment vertical="justify" wrapText="1"/>
    </xf>
    <xf numFmtId="0" fontId="34" fillId="0" borderId="25" xfId="0" applyFont="1" applyBorder="1" applyAlignment="1">
      <alignment vertical="justify" wrapText="1"/>
    </xf>
    <xf numFmtId="1" fontId="5" fillId="6" borderId="13" xfId="4" applyNumberFormat="1" applyFont="1" applyFill="1" applyBorder="1" applyAlignment="1">
      <alignment horizontal="center" vertical="center" wrapText="1"/>
    </xf>
    <xf numFmtId="1" fontId="5" fillId="6" borderId="9" xfId="4" applyNumberFormat="1" applyFont="1" applyFill="1" applyBorder="1" applyAlignment="1">
      <alignment horizontal="center" vertical="center" wrapText="1"/>
    </xf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0" fontId="2" fillId="8" borderId="13" xfId="6" applyFont="1" applyFill="1" applyBorder="1" applyAlignment="1">
      <alignment horizontal="left" wrapText="1"/>
    </xf>
    <xf numFmtId="0" fontId="2" fillId="8" borderId="9" xfId="6" applyFont="1" applyFill="1" applyBorder="1" applyAlignment="1">
      <alignment horizontal="left" wrapText="1"/>
    </xf>
    <xf numFmtId="49" fontId="9" fillId="7" borderId="13" xfId="5" applyNumberFormat="1" applyFont="1" applyFill="1" applyBorder="1" applyAlignment="1">
      <alignment horizontal="left" vertical="top" wrapText="1"/>
    </xf>
    <xf numFmtId="49" fontId="9" fillId="7" borderId="9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49" fontId="9" fillId="7" borderId="13" xfId="5" applyNumberFormat="1" applyFont="1" applyFill="1" applyBorder="1" applyAlignment="1">
      <alignment horizontal="left" vertical="center" wrapText="1"/>
    </xf>
    <xf numFmtId="49" fontId="9" fillId="7" borderId="9" xfId="5" applyNumberFormat="1" applyFont="1" applyFill="1" applyBorder="1" applyAlignment="1">
      <alignment horizontal="left" vertical="center" wrapText="1"/>
    </xf>
    <xf numFmtId="0" fontId="2" fillId="0" borderId="13" xfId="5" applyFont="1" applyBorder="1" applyAlignment="1">
      <alignment horizontal="left" wrapText="1"/>
    </xf>
    <xf numFmtId="0" fontId="2" fillId="0" borderId="9" xfId="5" applyFont="1" applyBorder="1" applyAlignment="1">
      <alignment horizontal="left" wrapText="1"/>
    </xf>
    <xf numFmtId="49" fontId="2" fillId="0" borderId="13" xfId="5" applyNumberFormat="1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49" fontId="2" fillId="0" borderId="20" xfId="5" applyNumberFormat="1" applyFont="1" applyBorder="1" applyAlignment="1">
      <alignment horizontal="center" vertical="top"/>
    </xf>
    <xf numFmtId="49" fontId="2" fillId="0" borderId="21" xfId="5" applyNumberFormat="1" applyFont="1" applyBorder="1" applyAlignment="1">
      <alignment horizontal="center" vertical="top"/>
    </xf>
    <xf numFmtId="49" fontId="2" fillId="0" borderId="22" xfId="5" applyNumberFormat="1" applyFont="1" applyBorder="1" applyAlignment="1">
      <alignment horizontal="center" vertical="top"/>
    </xf>
    <xf numFmtId="49" fontId="2" fillId="0" borderId="23" xfId="5" applyNumberFormat="1" applyFont="1" applyBorder="1" applyAlignment="1">
      <alignment horizontal="center" vertical="top"/>
    </xf>
    <xf numFmtId="49" fontId="2" fillId="8" borderId="14" xfId="5" applyNumberFormat="1" applyFont="1" applyFill="1" applyBorder="1" applyAlignment="1">
      <alignment horizontal="center" vertical="top" wrapText="1"/>
    </xf>
    <xf numFmtId="49" fontId="2" fillId="8" borderId="15" xfId="5" applyNumberFormat="1" applyFont="1" applyFill="1" applyBorder="1" applyAlignment="1">
      <alignment horizontal="center" vertical="top" wrapText="1"/>
    </xf>
    <xf numFmtId="0" fontId="9" fillId="9" borderId="13" xfId="5" applyFont="1" applyFill="1" applyBorder="1" applyAlignment="1">
      <alignment horizontal="center" vertical="center" wrapText="1"/>
    </xf>
    <xf numFmtId="0" fontId="9" fillId="9" borderId="9" xfId="5" applyFont="1" applyFill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4" fillId="5" borderId="10" xfId="4" applyNumberFormat="1" applyFont="1" applyFill="1" applyBorder="1" applyAlignment="1">
      <alignment horizontal="center" vertical="center" wrapText="1"/>
    </xf>
    <xf numFmtId="1" fontId="4" fillId="5" borderId="11" xfId="4" applyNumberFormat="1" applyFont="1" applyFill="1" applyBorder="1" applyAlignment="1">
      <alignment horizontal="center" vertical="center" wrapText="1"/>
    </xf>
    <xf numFmtId="1" fontId="4" fillId="6" borderId="13" xfId="4" applyNumberFormat="1" applyFont="1" applyFill="1" applyBorder="1" applyAlignment="1">
      <alignment horizontal="center" vertical="center" wrapText="1"/>
    </xf>
    <xf numFmtId="1" fontId="4" fillId="6" borderId="9" xfId="4" applyNumberFormat="1" applyFont="1" applyFill="1" applyBorder="1" applyAlignment="1">
      <alignment horizontal="center" vertical="center" wrapText="1"/>
    </xf>
    <xf numFmtId="0" fontId="1" fillId="0" borderId="0" xfId="3" applyFont="1"/>
  </cellXfs>
  <cellStyles count="7">
    <cellStyle name="Comma" xfId="1" builtinId="3"/>
    <cellStyle name="Normal" xfId="0" builtinId="0"/>
    <cellStyle name="Normal_Anexa F 140 146 10.07" xfId="5" xr:uid="{C50BB278-68BA-4369-91EA-46AC42985A58}"/>
    <cellStyle name="Normal_F 07" xfId="3" xr:uid="{9F2D71C9-874C-41B3-A127-957686F4C665}"/>
    <cellStyle name="Normal_mach03" xfId="4" xr:uid="{789523D3-2153-495E-A758-F7815E0DC7FB}"/>
    <cellStyle name="Normal_mach31" xfId="2" xr:uid="{7B292F2E-1032-4FD2-8945-CCD286816967}"/>
    <cellStyle name="Normal_Machete buget 99" xfId="6" xr:uid="{22A0D9F4-1201-4983-A3B5-8AE8D250E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184</xdr:row>
      <xdr:rowOff>0</xdr:rowOff>
    </xdr:from>
    <xdr:to>
      <xdr:col>2</xdr:col>
      <xdr:colOff>19050</xdr:colOff>
      <xdr:row>184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831B6A8-7619-406E-BF10-C9B35850B60A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DE6D98A-F65C-4750-ACD9-0D30B7226D41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9524D657-38AE-4677-859C-74E5FAB0CB36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  <row r="13">
          <cell r="L13">
            <v>7438000</v>
          </cell>
          <cell r="M13">
            <v>7238000</v>
          </cell>
          <cell r="N13">
            <v>7238000</v>
          </cell>
          <cell r="O13">
            <v>7238000</v>
          </cell>
          <cell r="P13">
            <v>7238000</v>
          </cell>
          <cell r="Q13">
            <v>0</v>
          </cell>
          <cell r="R13">
            <v>7316563</v>
          </cell>
        </row>
        <row r="15">
          <cell r="L15">
            <v>912000</v>
          </cell>
          <cell r="M15">
            <v>912000</v>
          </cell>
          <cell r="N15">
            <v>911757</v>
          </cell>
          <cell r="O15">
            <v>911757</v>
          </cell>
          <cell r="P15">
            <v>911757</v>
          </cell>
          <cell r="Q15">
            <v>0</v>
          </cell>
          <cell r="R15">
            <v>911757</v>
          </cell>
        </row>
        <row r="17">
          <cell r="M17">
            <v>-121077</v>
          </cell>
          <cell r="N17">
            <v>-123924</v>
          </cell>
          <cell r="O17">
            <v>-123924</v>
          </cell>
          <cell r="P17">
            <v>-123924</v>
          </cell>
        </row>
      </sheetData>
      <sheetData sheetId="48">
        <row r="8">
          <cell r="K8">
            <v>5000</v>
          </cell>
        </row>
        <row r="12">
          <cell r="S12">
            <v>4186</v>
          </cell>
        </row>
        <row r="14">
          <cell r="M14">
            <v>1000</v>
          </cell>
          <cell r="N14">
            <v>1000</v>
          </cell>
        </row>
        <row r="15">
          <cell r="M15">
            <v>4000</v>
          </cell>
          <cell r="N15">
            <v>4000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B8D24-1E67-499B-B012-6173B6E30B27}">
  <sheetPr>
    <tabColor indexed="35"/>
  </sheetPr>
  <dimension ref="A1:AR284"/>
  <sheetViews>
    <sheetView tabSelected="1" zoomScaleNormal="100" zoomScaleSheetLayoutView="85" workbookViewId="0">
      <selection activeCell="L4" sqref="L4"/>
    </sheetView>
  </sheetViews>
  <sheetFormatPr defaultRowHeight="12.75"/>
  <cols>
    <col min="1" max="1" width="5.140625" style="2" customWidth="1"/>
    <col min="2" max="2" width="57.7109375" style="224" customWidth="1"/>
    <col min="3" max="3" width="7.5703125" style="2" customWidth="1"/>
    <col min="4" max="4" width="9.42578125" style="2" customWidth="1"/>
    <col min="5" max="5" width="11" style="2" customWidth="1"/>
    <col min="6" max="6" width="13.7109375" style="2" customWidth="1"/>
    <col min="7" max="8" width="13.42578125" style="2" customWidth="1"/>
    <col min="9" max="9" width="14.42578125" style="2" customWidth="1"/>
    <col min="10" max="10" width="13.28515625" style="2" customWidth="1"/>
    <col min="11" max="11" width="9.7109375" style="3" customWidth="1"/>
    <col min="12" max="12" width="14.85546875" style="2" customWidth="1"/>
    <col min="13" max="44" width="9.140625" style="226"/>
    <col min="45" max="256" width="9.140625" style="2"/>
    <col min="257" max="257" width="5.140625" style="2" customWidth="1"/>
    <col min="258" max="258" width="57.7109375" style="2" customWidth="1"/>
    <col min="259" max="259" width="6.42578125" style="2" customWidth="1"/>
    <col min="260" max="260" width="9.42578125" style="2" customWidth="1"/>
    <col min="261" max="261" width="11" style="2" customWidth="1"/>
    <col min="262" max="262" width="13.7109375" style="2" customWidth="1"/>
    <col min="263" max="264" width="13.42578125" style="2" customWidth="1"/>
    <col min="265" max="265" width="14.42578125" style="2" customWidth="1"/>
    <col min="266" max="266" width="13.28515625" style="2" customWidth="1"/>
    <col min="267" max="267" width="9.7109375" style="2" customWidth="1"/>
    <col min="268" max="268" width="14.85546875" style="2" customWidth="1"/>
    <col min="269" max="512" width="9.140625" style="2"/>
    <col min="513" max="513" width="5.140625" style="2" customWidth="1"/>
    <col min="514" max="514" width="57.7109375" style="2" customWidth="1"/>
    <col min="515" max="515" width="6.42578125" style="2" customWidth="1"/>
    <col min="516" max="516" width="9.42578125" style="2" customWidth="1"/>
    <col min="517" max="517" width="11" style="2" customWidth="1"/>
    <col min="518" max="518" width="13.7109375" style="2" customWidth="1"/>
    <col min="519" max="520" width="13.42578125" style="2" customWidth="1"/>
    <col min="521" max="521" width="14.42578125" style="2" customWidth="1"/>
    <col min="522" max="522" width="13.28515625" style="2" customWidth="1"/>
    <col min="523" max="523" width="9.7109375" style="2" customWidth="1"/>
    <col min="524" max="524" width="14.85546875" style="2" customWidth="1"/>
    <col min="525" max="768" width="9.140625" style="2"/>
    <col min="769" max="769" width="5.140625" style="2" customWidth="1"/>
    <col min="770" max="770" width="57.7109375" style="2" customWidth="1"/>
    <col min="771" max="771" width="6.42578125" style="2" customWidth="1"/>
    <col min="772" max="772" width="9.42578125" style="2" customWidth="1"/>
    <col min="773" max="773" width="11" style="2" customWidth="1"/>
    <col min="774" max="774" width="13.7109375" style="2" customWidth="1"/>
    <col min="775" max="776" width="13.42578125" style="2" customWidth="1"/>
    <col min="777" max="777" width="14.42578125" style="2" customWidth="1"/>
    <col min="778" max="778" width="13.28515625" style="2" customWidth="1"/>
    <col min="779" max="779" width="9.7109375" style="2" customWidth="1"/>
    <col min="780" max="780" width="14.85546875" style="2" customWidth="1"/>
    <col min="781" max="1024" width="9.140625" style="2"/>
    <col min="1025" max="1025" width="5.140625" style="2" customWidth="1"/>
    <col min="1026" max="1026" width="57.7109375" style="2" customWidth="1"/>
    <col min="1027" max="1027" width="6.42578125" style="2" customWidth="1"/>
    <col min="1028" max="1028" width="9.42578125" style="2" customWidth="1"/>
    <col min="1029" max="1029" width="11" style="2" customWidth="1"/>
    <col min="1030" max="1030" width="13.7109375" style="2" customWidth="1"/>
    <col min="1031" max="1032" width="13.42578125" style="2" customWidth="1"/>
    <col min="1033" max="1033" width="14.42578125" style="2" customWidth="1"/>
    <col min="1034" max="1034" width="13.28515625" style="2" customWidth="1"/>
    <col min="1035" max="1035" width="9.7109375" style="2" customWidth="1"/>
    <col min="1036" max="1036" width="14.85546875" style="2" customWidth="1"/>
    <col min="1037" max="1280" width="9.140625" style="2"/>
    <col min="1281" max="1281" width="5.140625" style="2" customWidth="1"/>
    <col min="1282" max="1282" width="57.7109375" style="2" customWidth="1"/>
    <col min="1283" max="1283" width="6.42578125" style="2" customWidth="1"/>
    <col min="1284" max="1284" width="9.42578125" style="2" customWidth="1"/>
    <col min="1285" max="1285" width="11" style="2" customWidth="1"/>
    <col min="1286" max="1286" width="13.7109375" style="2" customWidth="1"/>
    <col min="1287" max="1288" width="13.42578125" style="2" customWidth="1"/>
    <col min="1289" max="1289" width="14.42578125" style="2" customWidth="1"/>
    <col min="1290" max="1290" width="13.28515625" style="2" customWidth="1"/>
    <col min="1291" max="1291" width="9.7109375" style="2" customWidth="1"/>
    <col min="1292" max="1292" width="14.85546875" style="2" customWidth="1"/>
    <col min="1293" max="1536" width="9.140625" style="2"/>
    <col min="1537" max="1537" width="5.140625" style="2" customWidth="1"/>
    <col min="1538" max="1538" width="57.7109375" style="2" customWidth="1"/>
    <col min="1539" max="1539" width="6.42578125" style="2" customWidth="1"/>
    <col min="1540" max="1540" width="9.42578125" style="2" customWidth="1"/>
    <col min="1541" max="1541" width="11" style="2" customWidth="1"/>
    <col min="1542" max="1542" width="13.7109375" style="2" customWidth="1"/>
    <col min="1543" max="1544" width="13.42578125" style="2" customWidth="1"/>
    <col min="1545" max="1545" width="14.42578125" style="2" customWidth="1"/>
    <col min="1546" max="1546" width="13.28515625" style="2" customWidth="1"/>
    <col min="1547" max="1547" width="9.7109375" style="2" customWidth="1"/>
    <col min="1548" max="1548" width="14.85546875" style="2" customWidth="1"/>
    <col min="1549" max="1792" width="9.140625" style="2"/>
    <col min="1793" max="1793" width="5.140625" style="2" customWidth="1"/>
    <col min="1794" max="1794" width="57.7109375" style="2" customWidth="1"/>
    <col min="1795" max="1795" width="6.42578125" style="2" customWidth="1"/>
    <col min="1796" max="1796" width="9.42578125" style="2" customWidth="1"/>
    <col min="1797" max="1797" width="11" style="2" customWidth="1"/>
    <col min="1798" max="1798" width="13.7109375" style="2" customWidth="1"/>
    <col min="1799" max="1800" width="13.42578125" style="2" customWidth="1"/>
    <col min="1801" max="1801" width="14.42578125" style="2" customWidth="1"/>
    <col min="1802" max="1802" width="13.28515625" style="2" customWidth="1"/>
    <col min="1803" max="1803" width="9.7109375" style="2" customWidth="1"/>
    <col min="1804" max="1804" width="14.85546875" style="2" customWidth="1"/>
    <col min="1805" max="2048" width="9.140625" style="2"/>
    <col min="2049" max="2049" width="5.140625" style="2" customWidth="1"/>
    <col min="2050" max="2050" width="57.7109375" style="2" customWidth="1"/>
    <col min="2051" max="2051" width="6.42578125" style="2" customWidth="1"/>
    <col min="2052" max="2052" width="9.42578125" style="2" customWidth="1"/>
    <col min="2053" max="2053" width="11" style="2" customWidth="1"/>
    <col min="2054" max="2054" width="13.7109375" style="2" customWidth="1"/>
    <col min="2055" max="2056" width="13.42578125" style="2" customWidth="1"/>
    <col min="2057" max="2057" width="14.42578125" style="2" customWidth="1"/>
    <col min="2058" max="2058" width="13.28515625" style="2" customWidth="1"/>
    <col min="2059" max="2059" width="9.7109375" style="2" customWidth="1"/>
    <col min="2060" max="2060" width="14.85546875" style="2" customWidth="1"/>
    <col min="2061" max="2304" width="9.140625" style="2"/>
    <col min="2305" max="2305" width="5.140625" style="2" customWidth="1"/>
    <col min="2306" max="2306" width="57.7109375" style="2" customWidth="1"/>
    <col min="2307" max="2307" width="6.42578125" style="2" customWidth="1"/>
    <col min="2308" max="2308" width="9.42578125" style="2" customWidth="1"/>
    <col min="2309" max="2309" width="11" style="2" customWidth="1"/>
    <col min="2310" max="2310" width="13.7109375" style="2" customWidth="1"/>
    <col min="2311" max="2312" width="13.42578125" style="2" customWidth="1"/>
    <col min="2313" max="2313" width="14.42578125" style="2" customWidth="1"/>
    <col min="2314" max="2314" width="13.28515625" style="2" customWidth="1"/>
    <col min="2315" max="2315" width="9.7109375" style="2" customWidth="1"/>
    <col min="2316" max="2316" width="14.85546875" style="2" customWidth="1"/>
    <col min="2317" max="2560" width="9.140625" style="2"/>
    <col min="2561" max="2561" width="5.140625" style="2" customWidth="1"/>
    <col min="2562" max="2562" width="57.7109375" style="2" customWidth="1"/>
    <col min="2563" max="2563" width="6.42578125" style="2" customWidth="1"/>
    <col min="2564" max="2564" width="9.42578125" style="2" customWidth="1"/>
    <col min="2565" max="2565" width="11" style="2" customWidth="1"/>
    <col min="2566" max="2566" width="13.7109375" style="2" customWidth="1"/>
    <col min="2567" max="2568" width="13.42578125" style="2" customWidth="1"/>
    <col min="2569" max="2569" width="14.42578125" style="2" customWidth="1"/>
    <col min="2570" max="2570" width="13.28515625" style="2" customWidth="1"/>
    <col min="2571" max="2571" width="9.7109375" style="2" customWidth="1"/>
    <col min="2572" max="2572" width="14.85546875" style="2" customWidth="1"/>
    <col min="2573" max="2816" width="9.140625" style="2"/>
    <col min="2817" max="2817" width="5.140625" style="2" customWidth="1"/>
    <col min="2818" max="2818" width="57.7109375" style="2" customWidth="1"/>
    <col min="2819" max="2819" width="6.42578125" style="2" customWidth="1"/>
    <col min="2820" max="2820" width="9.42578125" style="2" customWidth="1"/>
    <col min="2821" max="2821" width="11" style="2" customWidth="1"/>
    <col min="2822" max="2822" width="13.7109375" style="2" customWidth="1"/>
    <col min="2823" max="2824" width="13.42578125" style="2" customWidth="1"/>
    <col min="2825" max="2825" width="14.42578125" style="2" customWidth="1"/>
    <col min="2826" max="2826" width="13.28515625" style="2" customWidth="1"/>
    <col min="2827" max="2827" width="9.7109375" style="2" customWidth="1"/>
    <col min="2828" max="2828" width="14.85546875" style="2" customWidth="1"/>
    <col min="2829" max="3072" width="9.140625" style="2"/>
    <col min="3073" max="3073" width="5.140625" style="2" customWidth="1"/>
    <col min="3074" max="3074" width="57.7109375" style="2" customWidth="1"/>
    <col min="3075" max="3075" width="6.42578125" style="2" customWidth="1"/>
    <col min="3076" max="3076" width="9.42578125" style="2" customWidth="1"/>
    <col min="3077" max="3077" width="11" style="2" customWidth="1"/>
    <col min="3078" max="3078" width="13.7109375" style="2" customWidth="1"/>
    <col min="3079" max="3080" width="13.42578125" style="2" customWidth="1"/>
    <col min="3081" max="3081" width="14.42578125" style="2" customWidth="1"/>
    <col min="3082" max="3082" width="13.28515625" style="2" customWidth="1"/>
    <col min="3083" max="3083" width="9.7109375" style="2" customWidth="1"/>
    <col min="3084" max="3084" width="14.85546875" style="2" customWidth="1"/>
    <col min="3085" max="3328" width="9.140625" style="2"/>
    <col min="3329" max="3329" width="5.140625" style="2" customWidth="1"/>
    <col min="3330" max="3330" width="57.7109375" style="2" customWidth="1"/>
    <col min="3331" max="3331" width="6.42578125" style="2" customWidth="1"/>
    <col min="3332" max="3332" width="9.42578125" style="2" customWidth="1"/>
    <col min="3333" max="3333" width="11" style="2" customWidth="1"/>
    <col min="3334" max="3334" width="13.7109375" style="2" customWidth="1"/>
    <col min="3335" max="3336" width="13.42578125" style="2" customWidth="1"/>
    <col min="3337" max="3337" width="14.42578125" style="2" customWidth="1"/>
    <col min="3338" max="3338" width="13.28515625" style="2" customWidth="1"/>
    <col min="3339" max="3339" width="9.7109375" style="2" customWidth="1"/>
    <col min="3340" max="3340" width="14.85546875" style="2" customWidth="1"/>
    <col min="3341" max="3584" width="9.140625" style="2"/>
    <col min="3585" max="3585" width="5.140625" style="2" customWidth="1"/>
    <col min="3586" max="3586" width="57.7109375" style="2" customWidth="1"/>
    <col min="3587" max="3587" width="6.42578125" style="2" customWidth="1"/>
    <col min="3588" max="3588" width="9.42578125" style="2" customWidth="1"/>
    <col min="3589" max="3589" width="11" style="2" customWidth="1"/>
    <col min="3590" max="3590" width="13.7109375" style="2" customWidth="1"/>
    <col min="3591" max="3592" width="13.42578125" style="2" customWidth="1"/>
    <col min="3593" max="3593" width="14.42578125" style="2" customWidth="1"/>
    <col min="3594" max="3594" width="13.28515625" style="2" customWidth="1"/>
    <col min="3595" max="3595" width="9.7109375" style="2" customWidth="1"/>
    <col min="3596" max="3596" width="14.85546875" style="2" customWidth="1"/>
    <col min="3597" max="3840" width="9.140625" style="2"/>
    <col min="3841" max="3841" width="5.140625" style="2" customWidth="1"/>
    <col min="3842" max="3842" width="57.7109375" style="2" customWidth="1"/>
    <col min="3843" max="3843" width="6.42578125" style="2" customWidth="1"/>
    <col min="3844" max="3844" width="9.42578125" style="2" customWidth="1"/>
    <col min="3845" max="3845" width="11" style="2" customWidth="1"/>
    <col min="3846" max="3846" width="13.7109375" style="2" customWidth="1"/>
    <col min="3847" max="3848" width="13.42578125" style="2" customWidth="1"/>
    <col min="3849" max="3849" width="14.42578125" style="2" customWidth="1"/>
    <col min="3850" max="3850" width="13.28515625" style="2" customWidth="1"/>
    <col min="3851" max="3851" width="9.7109375" style="2" customWidth="1"/>
    <col min="3852" max="3852" width="14.85546875" style="2" customWidth="1"/>
    <col min="3853" max="4096" width="9.140625" style="2"/>
    <col min="4097" max="4097" width="5.140625" style="2" customWidth="1"/>
    <col min="4098" max="4098" width="57.7109375" style="2" customWidth="1"/>
    <col min="4099" max="4099" width="6.42578125" style="2" customWidth="1"/>
    <col min="4100" max="4100" width="9.42578125" style="2" customWidth="1"/>
    <col min="4101" max="4101" width="11" style="2" customWidth="1"/>
    <col min="4102" max="4102" width="13.7109375" style="2" customWidth="1"/>
    <col min="4103" max="4104" width="13.42578125" style="2" customWidth="1"/>
    <col min="4105" max="4105" width="14.42578125" style="2" customWidth="1"/>
    <col min="4106" max="4106" width="13.28515625" style="2" customWidth="1"/>
    <col min="4107" max="4107" width="9.7109375" style="2" customWidth="1"/>
    <col min="4108" max="4108" width="14.85546875" style="2" customWidth="1"/>
    <col min="4109" max="4352" width="9.140625" style="2"/>
    <col min="4353" max="4353" width="5.140625" style="2" customWidth="1"/>
    <col min="4354" max="4354" width="57.7109375" style="2" customWidth="1"/>
    <col min="4355" max="4355" width="6.42578125" style="2" customWidth="1"/>
    <col min="4356" max="4356" width="9.42578125" style="2" customWidth="1"/>
    <col min="4357" max="4357" width="11" style="2" customWidth="1"/>
    <col min="4358" max="4358" width="13.7109375" style="2" customWidth="1"/>
    <col min="4359" max="4360" width="13.42578125" style="2" customWidth="1"/>
    <col min="4361" max="4361" width="14.42578125" style="2" customWidth="1"/>
    <col min="4362" max="4362" width="13.28515625" style="2" customWidth="1"/>
    <col min="4363" max="4363" width="9.7109375" style="2" customWidth="1"/>
    <col min="4364" max="4364" width="14.85546875" style="2" customWidth="1"/>
    <col min="4365" max="4608" width="9.140625" style="2"/>
    <col min="4609" max="4609" width="5.140625" style="2" customWidth="1"/>
    <col min="4610" max="4610" width="57.7109375" style="2" customWidth="1"/>
    <col min="4611" max="4611" width="6.42578125" style="2" customWidth="1"/>
    <col min="4612" max="4612" width="9.42578125" style="2" customWidth="1"/>
    <col min="4613" max="4613" width="11" style="2" customWidth="1"/>
    <col min="4614" max="4614" width="13.7109375" style="2" customWidth="1"/>
    <col min="4615" max="4616" width="13.42578125" style="2" customWidth="1"/>
    <col min="4617" max="4617" width="14.42578125" style="2" customWidth="1"/>
    <col min="4618" max="4618" width="13.28515625" style="2" customWidth="1"/>
    <col min="4619" max="4619" width="9.7109375" style="2" customWidth="1"/>
    <col min="4620" max="4620" width="14.85546875" style="2" customWidth="1"/>
    <col min="4621" max="4864" width="9.140625" style="2"/>
    <col min="4865" max="4865" width="5.140625" style="2" customWidth="1"/>
    <col min="4866" max="4866" width="57.7109375" style="2" customWidth="1"/>
    <col min="4867" max="4867" width="6.42578125" style="2" customWidth="1"/>
    <col min="4868" max="4868" width="9.42578125" style="2" customWidth="1"/>
    <col min="4869" max="4869" width="11" style="2" customWidth="1"/>
    <col min="4870" max="4870" width="13.7109375" style="2" customWidth="1"/>
    <col min="4871" max="4872" width="13.42578125" style="2" customWidth="1"/>
    <col min="4873" max="4873" width="14.42578125" style="2" customWidth="1"/>
    <col min="4874" max="4874" width="13.28515625" style="2" customWidth="1"/>
    <col min="4875" max="4875" width="9.7109375" style="2" customWidth="1"/>
    <col min="4876" max="4876" width="14.85546875" style="2" customWidth="1"/>
    <col min="4877" max="5120" width="9.140625" style="2"/>
    <col min="5121" max="5121" width="5.140625" style="2" customWidth="1"/>
    <col min="5122" max="5122" width="57.7109375" style="2" customWidth="1"/>
    <col min="5123" max="5123" width="6.42578125" style="2" customWidth="1"/>
    <col min="5124" max="5124" width="9.42578125" style="2" customWidth="1"/>
    <col min="5125" max="5125" width="11" style="2" customWidth="1"/>
    <col min="5126" max="5126" width="13.7109375" style="2" customWidth="1"/>
    <col min="5127" max="5128" width="13.42578125" style="2" customWidth="1"/>
    <col min="5129" max="5129" width="14.42578125" style="2" customWidth="1"/>
    <col min="5130" max="5130" width="13.28515625" style="2" customWidth="1"/>
    <col min="5131" max="5131" width="9.7109375" style="2" customWidth="1"/>
    <col min="5132" max="5132" width="14.85546875" style="2" customWidth="1"/>
    <col min="5133" max="5376" width="9.140625" style="2"/>
    <col min="5377" max="5377" width="5.140625" style="2" customWidth="1"/>
    <col min="5378" max="5378" width="57.7109375" style="2" customWidth="1"/>
    <col min="5379" max="5379" width="6.42578125" style="2" customWidth="1"/>
    <col min="5380" max="5380" width="9.42578125" style="2" customWidth="1"/>
    <col min="5381" max="5381" width="11" style="2" customWidth="1"/>
    <col min="5382" max="5382" width="13.7109375" style="2" customWidth="1"/>
    <col min="5383" max="5384" width="13.42578125" style="2" customWidth="1"/>
    <col min="5385" max="5385" width="14.42578125" style="2" customWidth="1"/>
    <col min="5386" max="5386" width="13.28515625" style="2" customWidth="1"/>
    <col min="5387" max="5387" width="9.7109375" style="2" customWidth="1"/>
    <col min="5388" max="5388" width="14.85546875" style="2" customWidth="1"/>
    <col min="5389" max="5632" width="9.140625" style="2"/>
    <col min="5633" max="5633" width="5.140625" style="2" customWidth="1"/>
    <col min="5634" max="5634" width="57.7109375" style="2" customWidth="1"/>
    <col min="5635" max="5635" width="6.42578125" style="2" customWidth="1"/>
    <col min="5636" max="5636" width="9.42578125" style="2" customWidth="1"/>
    <col min="5637" max="5637" width="11" style="2" customWidth="1"/>
    <col min="5638" max="5638" width="13.7109375" style="2" customWidth="1"/>
    <col min="5639" max="5640" width="13.42578125" style="2" customWidth="1"/>
    <col min="5641" max="5641" width="14.42578125" style="2" customWidth="1"/>
    <col min="5642" max="5642" width="13.28515625" style="2" customWidth="1"/>
    <col min="5643" max="5643" width="9.7109375" style="2" customWidth="1"/>
    <col min="5644" max="5644" width="14.85546875" style="2" customWidth="1"/>
    <col min="5645" max="5888" width="9.140625" style="2"/>
    <col min="5889" max="5889" width="5.140625" style="2" customWidth="1"/>
    <col min="5890" max="5890" width="57.7109375" style="2" customWidth="1"/>
    <col min="5891" max="5891" width="6.42578125" style="2" customWidth="1"/>
    <col min="5892" max="5892" width="9.42578125" style="2" customWidth="1"/>
    <col min="5893" max="5893" width="11" style="2" customWidth="1"/>
    <col min="5894" max="5894" width="13.7109375" style="2" customWidth="1"/>
    <col min="5895" max="5896" width="13.42578125" style="2" customWidth="1"/>
    <col min="5897" max="5897" width="14.42578125" style="2" customWidth="1"/>
    <col min="5898" max="5898" width="13.28515625" style="2" customWidth="1"/>
    <col min="5899" max="5899" width="9.7109375" style="2" customWidth="1"/>
    <col min="5900" max="5900" width="14.85546875" style="2" customWidth="1"/>
    <col min="5901" max="6144" width="9.140625" style="2"/>
    <col min="6145" max="6145" width="5.140625" style="2" customWidth="1"/>
    <col min="6146" max="6146" width="57.7109375" style="2" customWidth="1"/>
    <col min="6147" max="6147" width="6.42578125" style="2" customWidth="1"/>
    <col min="6148" max="6148" width="9.42578125" style="2" customWidth="1"/>
    <col min="6149" max="6149" width="11" style="2" customWidth="1"/>
    <col min="6150" max="6150" width="13.7109375" style="2" customWidth="1"/>
    <col min="6151" max="6152" width="13.42578125" style="2" customWidth="1"/>
    <col min="6153" max="6153" width="14.42578125" style="2" customWidth="1"/>
    <col min="6154" max="6154" width="13.28515625" style="2" customWidth="1"/>
    <col min="6155" max="6155" width="9.7109375" style="2" customWidth="1"/>
    <col min="6156" max="6156" width="14.85546875" style="2" customWidth="1"/>
    <col min="6157" max="6400" width="9.140625" style="2"/>
    <col min="6401" max="6401" width="5.140625" style="2" customWidth="1"/>
    <col min="6402" max="6402" width="57.7109375" style="2" customWidth="1"/>
    <col min="6403" max="6403" width="6.42578125" style="2" customWidth="1"/>
    <col min="6404" max="6404" width="9.42578125" style="2" customWidth="1"/>
    <col min="6405" max="6405" width="11" style="2" customWidth="1"/>
    <col min="6406" max="6406" width="13.7109375" style="2" customWidth="1"/>
    <col min="6407" max="6408" width="13.42578125" style="2" customWidth="1"/>
    <col min="6409" max="6409" width="14.42578125" style="2" customWidth="1"/>
    <col min="6410" max="6410" width="13.28515625" style="2" customWidth="1"/>
    <col min="6411" max="6411" width="9.7109375" style="2" customWidth="1"/>
    <col min="6412" max="6412" width="14.85546875" style="2" customWidth="1"/>
    <col min="6413" max="6656" width="9.140625" style="2"/>
    <col min="6657" max="6657" width="5.140625" style="2" customWidth="1"/>
    <col min="6658" max="6658" width="57.7109375" style="2" customWidth="1"/>
    <col min="6659" max="6659" width="6.42578125" style="2" customWidth="1"/>
    <col min="6660" max="6660" width="9.42578125" style="2" customWidth="1"/>
    <col min="6661" max="6661" width="11" style="2" customWidth="1"/>
    <col min="6662" max="6662" width="13.7109375" style="2" customWidth="1"/>
    <col min="6663" max="6664" width="13.42578125" style="2" customWidth="1"/>
    <col min="6665" max="6665" width="14.42578125" style="2" customWidth="1"/>
    <col min="6666" max="6666" width="13.28515625" style="2" customWidth="1"/>
    <col min="6667" max="6667" width="9.7109375" style="2" customWidth="1"/>
    <col min="6668" max="6668" width="14.85546875" style="2" customWidth="1"/>
    <col min="6669" max="6912" width="9.140625" style="2"/>
    <col min="6913" max="6913" width="5.140625" style="2" customWidth="1"/>
    <col min="6914" max="6914" width="57.7109375" style="2" customWidth="1"/>
    <col min="6915" max="6915" width="6.42578125" style="2" customWidth="1"/>
    <col min="6916" max="6916" width="9.42578125" style="2" customWidth="1"/>
    <col min="6917" max="6917" width="11" style="2" customWidth="1"/>
    <col min="6918" max="6918" width="13.7109375" style="2" customWidth="1"/>
    <col min="6919" max="6920" width="13.42578125" style="2" customWidth="1"/>
    <col min="6921" max="6921" width="14.42578125" style="2" customWidth="1"/>
    <col min="6922" max="6922" width="13.28515625" style="2" customWidth="1"/>
    <col min="6923" max="6923" width="9.7109375" style="2" customWidth="1"/>
    <col min="6924" max="6924" width="14.85546875" style="2" customWidth="1"/>
    <col min="6925" max="7168" width="9.140625" style="2"/>
    <col min="7169" max="7169" width="5.140625" style="2" customWidth="1"/>
    <col min="7170" max="7170" width="57.7109375" style="2" customWidth="1"/>
    <col min="7171" max="7171" width="6.42578125" style="2" customWidth="1"/>
    <col min="7172" max="7172" width="9.42578125" style="2" customWidth="1"/>
    <col min="7173" max="7173" width="11" style="2" customWidth="1"/>
    <col min="7174" max="7174" width="13.7109375" style="2" customWidth="1"/>
    <col min="7175" max="7176" width="13.42578125" style="2" customWidth="1"/>
    <col min="7177" max="7177" width="14.42578125" style="2" customWidth="1"/>
    <col min="7178" max="7178" width="13.28515625" style="2" customWidth="1"/>
    <col min="7179" max="7179" width="9.7109375" style="2" customWidth="1"/>
    <col min="7180" max="7180" width="14.85546875" style="2" customWidth="1"/>
    <col min="7181" max="7424" width="9.140625" style="2"/>
    <col min="7425" max="7425" width="5.140625" style="2" customWidth="1"/>
    <col min="7426" max="7426" width="57.7109375" style="2" customWidth="1"/>
    <col min="7427" max="7427" width="6.42578125" style="2" customWidth="1"/>
    <col min="7428" max="7428" width="9.42578125" style="2" customWidth="1"/>
    <col min="7429" max="7429" width="11" style="2" customWidth="1"/>
    <col min="7430" max="7430" width="13.7109375" style="2" customWidth="1"/>
    <col min="7431" max="7432" width="13.42578125" style="2" customWidth="1"/>
    <col min="7433" max="7433" width="14.42578125" style="2" customWidth="1"/>
    <col min="7434" max="7434" width="13.28515625" style="2" customWidth="1"/>
    <col min="7435" max="7435" width="9.7109375" style="2" customWidth="1"/>
    <col min="7436" max="7436" width="14.85546875" style="2" customWidth="1"/>
    <col min="7437" max="7680" width="9.140625" style="2"/>
    <col min="7681" max="7681" width="5.140625" style="2" customWidth="1"/>
    <col min="7682" max="7682" width="57.7109375" style="2" customWidth="1"/>
    <col min="7683" max="7683" width="6.42578125" style="2" customWidth="1"/>
    <col min="7684" max="7684" width="9.42578125" style="2" customWidth="1"/>
    <col min="7685" max="7685" width="11" style="2" customWidth="1"/>
    <col min="7686" max="7686" width="13.7109375" style="2" customWidth="1"/>
    <col min="7687" max="7688" width="13.42578125" style="2" customWidth="1"/>
    <col min="7689" max="7689" width="14.42578125" style="2" customWidth="1"/>
    <col min="7690" max="7690" width="13.28515625" style="2" customWidth="1"/>
    <col min="7691" max="7691" width="9.7109375" style="2" customWidth="1"/>
    <col min="7692" max="7692" width="14.85546875" style="2" customWidth="1"/>
    <col min="7693" max="7936" width="9.140625" style="2"/>
    <col min="7937" max="7937" width="5.140625" style="2" customWidth="1"/>
    <col min="7938" max="7938" width="57.7109375" style="2" customWidth="1"/>
    <col min="7939" max="7939" width="6.42578125" style="2" customWidth="1"/>
    <col min="7940" max="7940" width="9.42578125" style="2" customWidth="1"/>
    <col min="7941" max="7941" width="11" style="2" customWidth="1"/>
    <col min="7942" max="7942" width="13.7109375" style="2" customWidth="1"/>
    <col min="7943" max="7944" width="13.42578125" style="2" customWidth="1"/>
    <col min="7945" max="7945" width="14.42578125" style="2" customWidth="1"/>
    <col min="7946" max="7946" width="13.28515625" style="2" customWidth="1"/>
    <col min="7947" max="7947" width="9.7109375" style="2" customWidth="1"/>
    <col min="7948" max="7948" width="14.85546875" style="2" customWidth="1"/>
    <col min="7949" max="8192" width="9.140625" style="2"/>
    <col min="8193" max="8193" width="5.140625" style="2" customWidth="1"/>
    <col min="8194" max="8194" width="57.7109375" style="2" customWidth="1"/>
    <col min="8195" max="8195" width="6.42578125" style="2" customWidth="1"/>
    <col min="8196" max="8196" width="9.42578125" style="2" customWidth="1"/>
    <col min="8197" max="8197" width="11" style="2" customWidth="1"/>
    <col min="8198" max="8198" width="13.7109375" style="2" customWidth="1"/>
    <col min="8199" max="8200" width="13.42578125" style="2" customWidth="1"/>
    <col min="8201" max="8201" width="14.42578125" style="2" customWidth="1"/>
    <col min="8202" max="8202" width="13.28515625" style="2" customWidth="1"/>
    <col min="8203" max="8203" width="9.7109375" style="2" customWidth="1"/>
    <col min="8204" max="8204" width="14.85546875" style="2" customWidth="1"/>
    <col min="8205" max="8448" width="9.140625" style="2"/>
    <col min="8449" max="8449" width="5.140625" style="2" customWidth="1"/>
    <col min="8450" max="8450" width="57.7109375" style="2" customWidth="1"/>
    <col min="8451" max="8451" width="6.42578125" style="2" customWidth="1"/>
    <col min="8452" max="8452" width="9.42578125" style="2" customWidth="1"/>
    <col min="8453" max="8453" width="11" style="2" customWidth="1"/>
    <col min="8454" max="8454" width="13.7109375" style="2" customWidth="1"/>
    <col min="8455" max="8456" width="13.42578125" style="2" customWidth="1"/>
    <col min="8457" max="8457" width="14.42578125" style="2" customWidth="1"/>
    <col min="8458" max="8458" width="13.28515625" style="2" customWidth="1"/>
    <col min="8459" max="8459" width="9.7109375" style="2" customWidth="1"/>
    <col min="8460" max="8460" width="14.85546875" style="2" customWidth="1"/>
    <col min="8461" max="8704" width="9.140625" style="2"/>
    <col min="8705" max="8705" width="5.140625" style="2" customWidth="1"/>
    <col min="8706" max="8706" width="57.7109375" style="2" customWidth="1"/>
    <col min="8707" max="8707" width="6.42578125" style="2" customWidth="1"/>
    <col min="8708" max="8708" width="9.42578125" style="2" customWidth="1"/>
    <col min="8709" max="8709" width="11" style="2" customWidth="1"/>
    <col min="8710" max="8710" width="13.7109375" style="2" customWidth="1"/>
    <col min="8711" max="8712" width="13.42578125" style="2" customWidth="1"/>
    <col min="8713" max="8713" width="14.42578125" style="2" customWidth="1"/>
    <col min="8714" max="8714" width="13.28515625" style="2" customWidth="1"/>
    <col min="8715" max="8715" width="9.7109375" style="2" customWidth="1"/>
    <col min="8716" max="8716" width="14.85546875" style="2" customWidth="1"/>
    <col min="8717" max="8960" width="9.140625" style="2"/>
    <col min="8961" max="8961" width="5.140625" style="2" customWidth="1"/>
    <col min="8962" max="8962" width="57.7109375" style="2" customWidth="1"/>
    <col min="8963" max="8963" width="6.42578125" style="2" customWidth="1"/>
    <col min="8964" max="8964" width="9.42578125" style="2" customWidth="1"/>
    <col min="8965" max="8965" width="11" style="2" customWidth="1"/>
    <col min="8966" max="8966" width="13.7109375" style="2" customWidth="1"/>
    <col min="8967" max="8968" width="13.42578125" style="2" customWidth="1"/>
    <col min="8969" max="8969" width="14.42578125" style="2" customWidth="1"/>
    <col min="8970" max="8970" width="13.28515625" style="2" customWidth="1"/>
    <col min="8971" max="8971" width="9.7109375" style="2" customWidth="1"/>
    <col min="8972" max="8972" width="14.85546875" style="2" customWidth="1"/>
    <col min="8973" max="9216" width="9.140625" style="2"/>
    <col min="9217" max="9217" width="5.140625" style="2" customWidth="1"/>
    <col min="9218" max="9218" width="57.7109375" style="2" customWidth="1"/>
    <col min="9219" max="9219" width="6.42578125" style="2" customWidth="1"/>
    <col min="9220" max="9220" width="9.42578125" style="2" customWidth="1"/>
    <col min="9221" max="9221" width="11" style="2" customWidth="1"/>
    <col min="9222" max="9222" width="13.7109375" style="2" customWidth="1"/>
    <col min="9223" max="9224" width="13.42578125" style="2" customWidth="1"/>
    <col min="9225" max="9225" width="14.42578125" style="2" customWidth="1"/>
    <col min="9226" max="9226" width="13.28515625" style="2" customWidth="1"/>
    <col min="9227" max="9227" width="9.7109375" style="2" customWidth="1"/>
    <col min="9228" max="9228" width="14.85546875" style="2" customWidth="1"/>
    <col min="9229" max="9472" width="9.140625" style="2"/>
    <col min="9473" max="9473" width="5.140625" style="2" customWidth="1"/>
    <col min="9474" max="9474" width="57.7109375" style="2" customWidth="1"/>
    <col min="9475" max="9475" width="6.42578125" style="2" customWidth="1"/>
    <col min="9476" max="9476" width="9.42578125" style="2" customWidth="1"/>
    <col min="9477" max="9477" width="11" style="2" customWidth="1"/>
    <col min="9478" max="9478" width="13.7109375" style="2" customWidth="1"/>
    <col min="9479" max="9480" width="13.42578125" style="2" customWidth="1"/>
    <col min="9481" max="9481" width="14.42578125" style="2" customWidth="1"/>
    <col min="9482" max="9482" width="13.28515625" style="2" customWidth="1"/>
    <col min="9483" max="9483" width="9.7109375" style="2" customWidth="1"/>
    <col min="9484" max="9484" width="14.85546875" style="2" customWidth="1"/>
    <col min="9485" max="9728" width="9.140625" style="2"/>
    <col min="9729" max="9729" width="5.140625" style="2" customWidth="1"/>
    <col min="9730" max="9730" width="57.7109375" style="2" customWidth="1"/>
    <col min="9731" max="9731" width="6.42578125" style="2" customWidth="1"/>
    <col min="9732" max="9732" width="9.42578125" style="2" customWidth="1"/>
    <col min="9733" max="9733" width="11" style="2" customWidth="1"/>
    <col min="9734" max="9734" width="13.7109375" style="2" customWidth="1"/>
    <col min="9735" max="9736" width="13.42578125" style="2" customWidth="1"/>
    <col min="9737" max="9737" width="14.42578125" style="2" customWidth="1"/>
    <col min="9738" max="9738" width="13.28515625" style="2" customWidth="1"/>
    <col min="9739" max="9739" width="9.7109375" style="2" customWidth="1"/>
    <col min="9740" max="9740" width="14.85546875" style="2" customWidth="1"/>
    <col min="9741" max="9984" width="9.140625" style="2"/>
    <col min="9985" max="9985" width="5.140625" style="2" customWidth="1"/>
    <col min="9986" max="9986" width="57.7109375" style="2" customWidth="1"/>
    <col min="9987" max="9987" width="6.42578125" style="2" customWidth="1"/>
    <col min="9988" max="9988" width="9.42578125" style="2" customWidth="1"/>
    <col min="9989" max="9989" width="11" style="2" customWidth="1"/>
    <col min="9990" max="9990" width="13.7109375" style="2" customWidth="1"/>
    <col min="9991" max="9992" width="13.42578125" style="2" customWidth="1"/>
    <col min="9993" max="9993" width="14.42578125" style="2" customWidth="1"/>
    <col min="9994" max="9994" width="13.28515625" style="2" customWidth="1"/>
    <col min="9995" max="9995" width="9.7109375" style="2" customWidth="1"/>
    <col min="9996" max="9996" width="14.85546875" style="2" customWidth="1"/>
    <col min="9997" max="10240" width="9.140625" style="2"/>
    <col min="10241" max="10241" width="5.140625" style="2" customWidth="1"/>
    <col min="10242" max="10242" width="57.7109375" style="2" customWidth="1"/>
    <col min="10243" max="10243" width="6.42578125" style="2" customWidth="1"/>
    <col min="10244" max="10244" width="9.42578125" style="2" customWidth="1"/>
    <col min="10245" max="10245" width="11" style="2" customWidth="1"/>
    <col min="10246" max="10246" width="13.7109375" style="2" customWidth="1"/>
    <col min="10247" max="10248" width="13.42578125" style="2" customWidth="1"/>
    <col min="10249" max="10249" width="14.42578125" style="2" customWidth="1"/>
    <col min="10250" max="10250" width="13.28515625" style="2" customWidth="1"/>
    <col min="10251" max="10251" width="9.7109375" style="2" customWidth="1"/>
    <col min="10252" max="10252" width="14.85546875" style="2" customWidth="1"/>
    <col min="10253" max="10496" width="9.140625" style="2"/>
    <col min="10497" max="10497" width="5.140625" style="2" customWidth="1"/>
    <col min="10498" max="10498" width="57.7109375" style="2" customWidth="1"/>
    <col min="10499" max="10499" width="6.42578125" style="2" customWidth="1"/>
    <col min="10500" max="10500" width="9.42578125" style="2" customWidth="1"/>
    <col min="10501" max="10501" width="11" style="2" customWidth="1"/>
    <col min="10502" max="10502" width="13.7109375" style="2" customWidth="1"/>
    <col min="10503" max="10504" width="13.42578125" style="2" customWidth="1"/>
    <col min="10505" max="10505" width="14.42578125" style="2" customWidth="1"/>
    <col min="10506" max="10506" width="13.28515625" style="2" customWidth="1"/>
    <col min="10507" max="10507" width="9.7109375" style="2" customWidth="1"/>
    <col min="10508" max="10508" width="14.85546875" style="2" customWidth="1"/>
    <col min="10509" max="10752" width="9.140625" style="2"/>
    <col min="10753" max="10753" width="5.140625" style="2" customWidth="1"/>
    <col min="10754" max="10754" width="57.7109375" style="2" customWidth="1"/>
    <col min="10755" max="10755" width="6.42578125" style="2" customWidth="1"/>
    <col min="10756" max="10756" width="9.42578125" style="2" customWidth="1"/>
    <col min="10757" max="10757" width="11" style="2" customWidth="1"/>
    <col min="10758" max="10758" width="13.7109375" style="2" customWidth="1"/>
    <col min="10759" max="10760" width="13.42578125" style="2" customWidth="1"/>
    <col min="10761" max="10761" width="14.42578125" style="2" customWidth="1"/>
    <col min="10762" max="10762" width="13.28515625" style="2" customWidth="1"/>
    <col min="10763" max="10763" width="9.7109375" style="2" customWidth="1"/>
    <col min="10764" max="10764" width="14.85546875" style="2" customWidth="1"/>
    <col min="10765" max="11008" width="9.140625" style="2"/>
    <col min="11009" max="11009" width="5.140625" style="2" customWidth="1"/>
    <col min="11010" max="11010" width="57.7109375" style="2" customWidth="1"/>
    <col min="11011" max="11011" width="6.42578125" style="2" customWidth="1"/>
    <col min="11012" max="11012" width="9.42578125" style="2" customWidth="1"/>
    <col min="11013" max="11013" width="11" style="2" customWidth="1"/>
    <col min="11014" max="11014" width="13.7109375" style="2" customWidth="1"/>
    <col min="11015" max="11016" width="13.42578125" style="2" customWidth="1"/>
    <col min="11017" max="11017" width="14.42578125" style="2" customWidth="1"/>
    <col min="11018" max="11018" width="13.28515625" style="2" customWidth="1"/>
    <col min="11019" max="11019" width="9.7109375" style="2" customWidth="1"/>
    <col min="11020" max="11020" width="14.85546875" style="2" customWidth="1"/>
    <col min="11021" max="11264" width="9.140625" style="2"/>
    <col min="11265" max="11265" width="5.140625" style="2" customWidth="1"/>
    <col min="11266" max="11266" width="57.7109375" style="2" customWidth="1"/>
    <col min="11267" max="11267" width="6.42578125" style="2" customWidth="1"/>
    <col min="11268" max="11268" width="9.42578125" style="2" customWidth="1"/>
    <col min="11269" max="11269" width="11" style="2" customWidth="1"/>
    <col min="11270" max="11270" width="13.7109375" style="2" customWidth="1"/>
    <col min="11271" max="11272" width="13.42578125" style="2" customWidth="1"/>
    <col min="11273" max="11273" width="14.42578125" style="2" customWidth="1"/>
    <col min="11274" max="11274" width="13.28515625" style="2" customWidth="1"/>
    <col min="11275" max="11275" width="9.7109375" style="2" customWidth="1"/>
    <col min="11276" max="11276" width="14.85546875" style="2" customWidth="1"/>
    <col min="11277" max="11520" width="9.140625" style="2"/>
    <col min="11521" max="11521" width="5.140625" style="2" customWidth="1"/>
    <col min="11522" max="11522" width="57.7109375" style="2" customWidth="1"/>
    <col min="11523" max="11523" width="6.42578125" style="2" customWidth="1"/>
    <col min="11524" max="11524" width="9.42578125" style="2" customWidth="1"/>
    <col min="11525" max="11525" width="11" style="2" customWidth="1"/>
    <col min="11526" max="11526" width="13.7109375" style="2" customWidth="1"/>
    <col min="11527" max="11528" width="13.42578125" style="2" customWidth="1"/>
    <col min="11529" max="11529" width="14.42578125" style="2" customWidth="1"/>
    <col min="11530" max="11530" width="13.28515625" style="2" customWidth="1"/>
    <col min="11531" max="11531" width="9.7109375" style="2" customWidth="1"/>
    <col min="11532" max="11532" width="14.85546875" style="2" customWidth="1"/>
    <col min="11533" max="11776" width="9.140625" style="2"/>
    <col min="11777" max="11777" width="5.140625" style="2" customWidth="1"/>
    <col min="11778" max="11778" width="57.7109375" style="2" customWidth="1"/>
    <col min="11779" max="11779" width="6.42578125" style="2" customWidth="1"/>
    <col min="11780" max="11780" width="9.42578125" style="2" customWidth="1"/>
    <col min="11781" max="11781" width="11" style="2" customWidth="1"/>
    <col min="11782" max="11782" width="13.7109375" style="2" customWidth="1"/>
    <col min="11783" max="11784" width="13.42578125" style="2" customWidth="1"/>
    <col min="11785" max="11785" width="14.42578125" style="2" customWidth="1"/>
    <col min="11786" max="11786" width="13.28515625" style="2" customWidth="1"/>
    <col min="11787" max="11787" width="9.7109375" style="2" customWidth="1"/>
    <col min="11788" max="11788" width="14.85546875" style="2" customWidth="1"/>
    <col min="11789" max="12032" width="9.140625" style="2"/>
    <col min="12033" max="12033" width="5.140625" style="2" customWidth="1"/>
    <col min="12034" max="12034" width="57.7109375" style="2" customWidth="1"/>
    <col min="12035" max="12035" width="6.42578125" style="2" customWidth="1"/>
    <col min="12036" max="12036" width="9.42578125" style="2" customWidth="1"/>
    <col min="12037" max="12037" width="11" style="2" customWidth="1"/>
    <col min="12038" max="12038" width="13.7109375" style="2" customWidth="1"/>
    <col min="12039" max="12040" width="13.42578125" style="2" customWidth="1"/>
    <col min="12041" max="12041" width="14.42578125" style="2" customWidth="1"/>
    <col min="12042" max="12042" width="13.28515625" style="2" customWidth="1"/>
    <col min="12043" max="12043" width="9.7109375" style="2" customWidth="1"/>
    <col min="12044" max="12044" width="14.85546875" style="2" customWidth="1"/>
    <col min="12045" max="12288" width="9.140625" style="2"/>
    <col min="12289" max="12289" width="5.140625" style="2" customWidth="1"/>
    <col min="12290" max="12290" width="57.7109375" style="2" customWidth="1"/>
    <col min="12291" max="12291" width="6.42578125" style="2" customWidth="1"/>
    <col min="12292" max="12292" width="9.42578125" style="2" customWidth="1"/>
    <col min="12293" max="12293" width="11" style="2" customWidth="1"/>
    <col min="12294" max="12294" width="13.7109375" style="2" customWidth="1"/>
    <col min="12295" max="12296" width="13.42578125" style="2" customWidth="1"/>
    <col min="12297" max="12297" width="14.42578125" style="2" customWidth="1"/>
    <col min="12298" max="12298" width="13.28515625" style="2" customWidth="1"/>
    <col min="12299" max="12299" width="9.7109375" style="2" customWidth="1"/>
    <col min="12300" max="12300" width="14.85546875" style="2" customWidth="1"/>
    <col min="12301" max="12544" width="9.140625" style="2"/>
    <col min="12545" max="12545" width="5.140625" style="2" customWidth="1"/>
    <col min="12546" max="12546" width="57.7109375" style="2" customWidth="1"/>
    <col min="12547" max="12547" width="6.42578125" style="2" customWidth="1"/>
    <col min="12548" max="12548" width="9.42578125" style="2" customWidth="1"/>
    <col min="12549" max="12549" width="11" style="2" customWidth="1"/>
    <col min="12550" max="12550" width="13.7109375" style="2" customWidth="1"/>
    <col min="12551" max="12552" width="13.42578125" style="2" customWidth="1"/>
    <col min="12553" max="12553" width="14.42578125" style="2" customWidth="1"/>
    <col min="12554" max="12554" width="13.28515625" style="2" customWidth="1"/>
    <col min="12555" max="12555" width="9.7109375" style="2" customWidth="1"/>
    <col min="12556" max="12556" width="14.85546875" style="2" customWidth="1"/>
    <col min="12557" max="12800" width="9.140625" style="2"/>
    <col min="12801" max="12801" width="5.140625" style="2" customWidth="1"/>
    <col min="12802" max="12802" width="57.7109375" style="2" customWidth="1"/>
    <col min="12803" max="12803" width="6.42578125" style="2" customWidth="1"/>
    <col min="12804" max="12804" width="9.42578125" style="2" customWidth="1"/>
    <col min="12805" max="12805" width="11" style="2" customWidth="1"/>
    <col min="12806" max="12806" width="13.7109375" style="2" customWidth="1"/>
    <col min="12807" max="12808" width="13.42578125" style="2" customWidth="1"/>
    <col min="12809" max="12809" width="14.42578125" style="2" customWidth="1"/>
    <col min="12810" max="12810" width="13.28515625" style="2" customWidth="1"/>
    <col min="12811" max="12811" width="9.7109375" style="2" customWidth="1"/>
    <col min="12812" max="12812" width="14.85546875" style="2" customWidth="1"/>
    <col min="12813" max="13056" width="9.140625" style="2"/>
    <col min="13057" max="13057" width="5.140625" style="2" customWidth="1"/>
    <col min="13058" max="13058" width="57.7109375" style="2" customWidth="1"/>
    <col min="13059" max="13059" width="6.42578125" style="2" customWidth="1"/>
    <col min="13060" max="13060" width="9.42578125" style="2" customWidth="1"/>
    <col min="13061" max="13061" width="11" style="2" customWidth="1"/>
    <col min="13062" max="13062" width="13.7109375" style="2" customWidth="1"/>
    <col min="13063" max="13064" width="13.42578125" style="2" customWidth="1"/>
    <col min="13065" max="13065" width="14.42578125" style="2" customWidth="1"/>
    <col min="13066" max="13066" width="13.28515625" style="2" customWidth="1"/>
    <col min="13067" max="13067" width="9.7109375" style="2" customWidth="1"/>
    <col min="13068" max="13068" width="14.85546875" style="2" customWidth="1"/>
    <col min="13069" max="13312" width="9.140625" style="2"/>
    <col min="13313" max="13313" width="5.140625" style="2" customWidth="1"/>
    <col min="13314" max="13314" width="57.7109375" style="2" customWidth="1"/>
    <col min="13315" max="13315" width="6.42578125" style="2" customWidth="1"/>
    <col min="13316" max="13316" width="9.42578125" style="2" customWidth="1"/>
    <col min="13317" max="13317" width="11" style="2" customWidth="1"/>
    <col min="13318" max="13318" width="13.7109375" style="2" customWidth="1"/>
    <col min="13319" max="13320" width="13.42578125" style="2" customWidth="1"/>
    <col min="13321" max="13321" width="14.42578125" style="2" customWidth="1"/>
    <col min="13322" max="13322" width="13.28515625" style="2" customWidth="1"/>
    <col min="13323" max="13323" width="9.7109375" style="2" customWidth="1"/>
    <col min="13324" max="13324" width="14.85546875" style="2" customWidth="1"/>
    <col min="13325" max="13568" width="9.140625" style="2"/>
    <col min="13569" max="13569" width="5.140625" style="2" customWidth="1"/>
    <col min="13570" max="13570" width="57.7109375" style="2" customWidth="1"/>
    <col min="13571" max="13571" width="6.42578125" style="2" customWidth="1"/>
    <col min="13572" max="13572" width="9.42578125" style="2" customWidth="1"/>
    <col min="13573" max="13573" width="11" style="2" customWidth="1"/>
    <col min="13574" max="13574" width="13.7109375" style="2" customWidth="1"/>
    <col min="13575" max="13576" width="13.42578125" style="2" customWidth="1"/>
    <col min="13577" max="13577" width="14.42578125" style="2" customWidth="1"/>
    <col min="13578" max="13578" width="13.28515625" style="2" customWidth="1"/>
    <col min="13579" max="13579" width="9.7109375" style="2" customWidth="1"/>
    <col min="13580" max="13580" width="14.85546875" style="2" customWidth="1"/>
    <col min="13581" max="13824" width="9.140625" style="2"/>
    <col min="13825" max="13825" width="5.140625" style="2" customWidth="1"/>
    <col min="13826" max="13826" width="57.7109375" style="2" customWidth="1"/>
    <col min="13827" max="13827" width="6.42578125" style="2" customWidth="1"/>
    <col min="13828" max="13828" width="9.42578125" style="2" customWidth="1"/>
    <col min="13829" max="13829" width="11" style="2" customWidth="1"/>
    <col min="13830" max="13830" width="13.7109375" style="2" customWidth="1"/>
    <col min="13831" max="13832" width="13.42578125" style="2" customWidth="1"/>
    <col min="13833" max="13833" width="14.42578125" style="2" customWidth="1"/>
    <col min="13834" max="13834" width="13.28515625" style="2" customWidth="1"/>
    <col min="13835" max="13835" width="9.7109375" style="2" customWidth="1"/>
    <col min="13836" max="13836" width="14.85546875" style="2" customWidth="1"/>
    <col min="13837" max="14080" width="9.140625" style="2"/>
    <col min="14081" max="14081" width="5.140625" style="2" customWidth="1"/>
    <col min="14082" max="14082" width="57.7109375" style="2" customWidth="1"/>
    <col min="14083" max="14083" width="6.42578125" style="2" customWidth="1"/>
    <col min="14084" max="14084" width="9.42578125" style="2" customWidth="1"/>
    <col min="14085" max="14085" width="11" style="2" customWidth="1"/>
    <col min="14086" max="14086" width="13.7109375" style="2" customWidth="1"/>
    <col min="14087" max="14088" width="13.42578125" style="2" customWidth="1"/>
    <col min="14089" max="14089" width="14.42578125" style="2" customWidth="1"/>
    <col min="14090" max="14090" width="13.28515625" style="2" customWidth="1"/>
    <col min="14091" max="14091" width="9.7109375" style="2" customWidth="1"/>
    <col min="14092" max="14092" width="14.85546875" style="2" customWidth="1"/>
    <col min="14093" max="14336" width="9.140625" style="2"/>
    <col min="14337" max="14337" width="5.140625" style="2" customWidth="1"/>
    <col min="14338" max="14338" width="57.7109375" style="2" customWidth="1"/>
    <col min="14339" max="14339" width="6.42578125" style="2" customWidth="1"/>
    <col min="14340" max="14340" width="9.42578125" style="2" customWidth="1"/>
    <col min="14341" max="14341" width="11" style="2" customWidth="1"/>
    <col min="14342" max="14342" width="13.7109375" style="2" customWidth="1"/>
    <col min="14343" max="14344" width="13.42578125" style="2" customWidth="1"/>
    <col min="14345" max="14345" width="14.42578125" style="2" customWidth="1"/>
    <col min="14346" max="14346" width="13.28515625" style="2" customWidth="1"/>
    <col min="14347" max="14347" width="9.7109375" style="2" customWidth="1"/>
    <col min="14348" max="14348" width="14.85546875" style="2" customWidth="1"/>
    <col min="14349" max="14592" width="9.140625" style="2"/>
    <col min="14593" max="14593" width="5.140625" style="2" customWidth="1"/>
    <col min="14594" max="14594" width="57.7109375" style="2" customWidth="1"/>
    <col min="14595" max="14595" width="6.42578125" style="2" customWidth="1"/>
    <col min="14596" max="14596" width="9.42578125" style="2" customWidth="1"/>
    <col min="14597" max="14597" width="11" style="2" customWidth="1"/>
    <col min="14598" max="14598" width="13.7109375" style="2" customWidth="1"/>
    <col min="14599" max="14600" width="13.42578125" style="2" customWidth="1"/>
    <col min="14601" max="14601" width="14.42578125" style="2" customWidth="1"/>
    <col min="14602" max="14602" width="13.28515625" style="2" customWidth="1"/>
    <col min="14603" max="14603" width="9.7109375" style="2" customWidth="1"/>
    <col min="14604" max="14604" width="14.85546875" style="2" customWidth="1"/>
    <col min="14605" max="14848" width="9.140625" style="2"/>
    <col min="14849" max="14849" width="5.140625" style="2" customWidth="1"/>
    <col min="14850" max="14850" width="57.7109375" style="2" customWidth="1"/>
    <col min="14851" max="14851" width="6.42578125" style="2" customWidth="1"/>
    <col min="14852" max="14852" width="9.42578125" style="2" customWidth="1"/>
    <col min="14853" max="14853" width="11" style="2" customWidth="1"/>
    <col min="14854" max="14854" width="13.7109375" style="2" customWidth="1"/>
    <col min="14855" max="14856" width="13.42578125" style="2" customWidth="1"/>
    <col min="14857" max="14857" width="14.42578125" style="2" customWidth="1"/>
    <col min="14858" max="14858" width="13.28515625" style="2" customWidth="1"/>
    <col min="14859" max="14859" width="9.7109375" style="2" customWidth="1"/>
    <col min="14860" max="14860" width="14.85546875" style="2" customWidth="1"/>
    <col min="14861" max="15104" width="9.140625" style="2"/>
    <col min="15105" max="15105" width="5.140625" style="2" customWidth="1"/>
    <col min="15106" max="15106" width="57.7109375" style="2" customWidth="1"/>
    <col min="15107" max="15107" width="6.42578125" style="2" customWidth="1"/>
    <col min="15108" max="15108" width="9.42578125" style="2" customWidth="1"/>
    <col min="15109" max="15109" width="11" style="2" customWidth="1"/>
    <col min="15110" max="15110" width="13.7109375" style="2" customWidth="1"/>
    <col min="15111" max="15112" width="13.42578125" style="2" customWidth="1"/>
    <col min="15113" max="15113" width="14.42578125" style="2" customWidth="1"/>
    <col min="15114" max="15114" width="13.28515625" style="2" customWidth="1"/>
    <col min="15115" max="15115" width="9.7109375" style="2" customWidth="1"/>
    <col min="15116" max="15116" width="14.85546875" style="2" customWidth="1"/>
    <col min="15117" max="15360" width="9.140625" style="2"/>
    <col min="15361" max="15361" width="5.140625" style="2" customWidth="1"/>
    <col min="15362" max="15362" width="57.7109375" style="2" customWidth="1"/>
    <col min="15363" max="15363" width="6.42578125" style="2" customWidth="1"/>
    <col min="15364" max="15364" width="9.42578125" style="2" customWidth="1"/>
    <col min="15365" max="15365" width="11" style="2" customWidth="1"/>
    <col min="15366" max="15366" width="13.7109375" style="2" customWidth="1"/>
    <col min="15367" max="15368" width="13.42578125" style="2" customWidth="1"/>
    <col min="15369" max="15369" width="14.42578125" style="2" customWidth="1"/>
    <col min="15370" max="15370" width="13.28515625" style="2" customWidth="1"/>
    <col min="15371" max="15371" width="9.7109375" style="2" customWidth="1"/>
    <col min="15372" max="15372" width="14.85546875" style="2" customWidth="1"/>
    <col min="15373" max="15616" width="9.140625" style="2"/>
    <col min="15617" max="15617" width="5.140625" style="2" customWidth="1"/>
    <col min="15618" max="15618" width="57.7109375" style="2" customWidth="1"/>
    <col min="15619" max="15619" width="6.42578125" style="2" customWidth="1"/>
    <col min="15620" max="15620" width="9.42578125" style="2" customWidth="1"/>
    <col min="15621" max="15621" width="11" style="2" customWidth="1"/>
    <col min="15622" max="15622" width="13.7109375" style="2" customWidth="1"/>
    <col min="15623" max="15624" width="13.42578125" style="2" customWidth="1"/>
    <col min="15625" max="15625" width="14.42578125" style="2" customWidth="1"/>
    <col min="15626" max="15626" width="13.28515625" style="2" customWidth="1"/>
    <col min="15627" max="15627" width="9.7109375" style="2" customWidth="1"/>
    <col min="15628" max="15628" width="14.85546875" style="2" customWidth="1"/>
    <col min="15629" max="15872" width="9.140625" style="2"/>
    <col min="15873" max="15873" width="5.140625" style="2" customWidth="1"/>
    <col min="15874" max="15874" width="57.7109375" style="2" customWidth="1"/>
    <col min="15875" max="15875" width="6.42578125" style="2" customWidth="1"/>
    <col min="15876" max="15876" width="9.42578125" style="2" customWidth="1"/>
    <col min="15877" max="15877" width="11" style="2" customWidth="1"/>
    <col min="15878" max="15878" width="13.7109375" style="2" customWidth="1"/>
    <col min="15879" max="15880" width="13.42578125" style="2" customWidth="1"/>
    <col min="15881" max="15881" width="14.42578125" style="2" customWidth="1"/>
    <col min="15882" max="15882" width="13.28515625" style="2" customWidth="1"/>
    <col min="15883" max="15883" width="9.7109375" style="2" customWidth="1"/>
    <col min="15884" max="15884" width="14.85546875" style="2" customWidth="1"/>
    <col min="15885" max="16128" width="9.140625" style="2"/>
    <col min="16129" max="16129" width="5.140625" style="2" customWidth="1"/>
    <col min="16130" max="16130" width="57.7109375" style="2" customWidth="1"/>
    <col min="16131" max="16131" width="6.42578125" style="2" customWidth="1"/>
    <col min="16132" max="16132" width="9.42578125" style="2" customWidth="1"/>
    <col min="16133" max="16133" width="11" style="2" customWidth="1"/>
    <col min="16134" max="16134" width="13.7109375" style="2" customWidth="1"/>
    <col min="16135" max="16136" width="13.42578125" style="2" customWidth="1"/>
    <col min="16137" max="16137" width="14.42578125" style="2" customWidth="1"/>
    <col min="16138" max="16138" width="13.28515625" style="2" customWidth="1"/>
    <col min="16139" max="16139" width="9.7109375" style="2" customWidth="1"/>
    <col min="16140" max="16140" width="14.85546875" style="2" customWidth="1"/>
    <col min="16141" max="16384" width="9.140625" style="2"/>
  </cols>
  <sheetData>
    <row r="1" spans="1:44" ht="13.5" thickBot="1">
      <c r="A1" s="285" t="s">
        <v>0</v>
      </c>
      <c r="B1" s="285"/>
      <c r="C1" s="1"/>
      <c r="D1" s="1"/>
      <c r="E1" s="1"/>
      <c r="F1" s="1"/>
      <c r="G1" s="1"/>
      <c r="H1" s="1"/>
      <c r="I1" s="1"/>
    </row>
    <row r="2" spans="1:44" ht="15.75" customHeight="1" thickBot="1">
      <c r="A2" s="285" t="s">
        <v>1</v>
      </c>
      <c r="B2" s="285"/>
      <c r="C2" s="286" t="s">
        <v>2</v>
      </c>
      <c r="D2" s="287"/>
      <c r="E2" s="287"/>
      <c r="F2" s="287"/>
      <c r="G2" s="288"/>
      <c r="H2" s="4"/>
      <c r="I2" s="4"/>
      <c r="J2" s="4"/>
      <c r="K2" s="4"/>
      <c r="L2" s="4"/>
    </row>
    <row r="3" spans="1:44" ht="15.75" customHeight="1">
      <c r="B3" s="5"/>
      <c r="C3" s="1"/>
      <c r="D3" s="1"/>
      <c r="E3" s="1"/>
      <c r="F3" s="1"/>
      <c r="G3" s="1"/>
      <c r="H3" s="1"/>
      <c r="I3" s="1"/>
    </row>
    <row r="4" spans="1:44" ht="17.25" customHeight="1">
      <c r="B4" s="1"/>
      <c r="C4" s="1"/>
      <c r="D4" s="1"/>
      <c r="E4" s="1"/>
      <c r="F4" s="1"/>
      <c r="G4" s="1"/>
      <c r="H4" s="1"/>
      <c r="I4" s="1"/>
      <c r="L4" s="299" t="s">
        <v>482</v>
      </c>
    </row>
    <row r="5" spans="1:44" ht="15.75">
      <c r="B5" s="289" t="s">
        <v>3</v>
      </c>
      <c r="C5" s="289"/>
      <c r="D5" s="289"/>
      <c r="E5" s="289"/>
      <c r="F5" s="289"/>
      <c r="G5" s="289"/>
      <c r="H5" s="289"/>
      <c r="I5" s="289"/>
      <c r="J5" s="289"/>
      <c r="K5" s="289"/>
    </row>
    <row r="6" spans="1:44" ht="15.75" thickBot="1">
      <c r="B6" s="290" t="str">
        <f>'[1]51'!B6:K6</f>
        <v>la data de  31.12.2024</v>
      </c>
      <c r="C6" s="290"/>
      <c r="D6" s="290"/>
      <c r="E6" s="290"/>
      <c r="F6" s="290"/>
      <c r="G6" s="290"/>
      <c r="H6" s="290"/>
      <c r="I6" s="290"/>
      <c r="J6" s="290"/>
      <c r="K6" s="290"/>
      <c r="L6" s="225" t="s">
        <v>4</v>
      </c>
    </row>
    <row r="7" spans="1:44" ht="88.5" customHeight="1" thickBot="1">
      <c r="A7" s="291" t="s">
        <v>5</v>
      </c>
      <c r="B7" s="292"/>
      <c r="C7" s="6" t="str">
        <f>'[1]51'!C9</f>
        <v>Cod indica tor</v>
      </c>
      <c r="D7" s="7" t="str">
        <f>'[1]51'!D9</f>
        <v>Credite de angajament initiale</v>
      </c>
      <c r="E7" s="6" t="str">
        <f>'[1]51'!E9</f>
        <v>Credite de angajament  finale</v>
      </c>
      <c r="F7" s="6" t="str">
        <f>'[1]51'!F9</f>
        <v xml:space="preserve">Credite  bugetare  initiale </v>
      </c>
      <c r="G7" s="6" t="str">
        <f>'[1]51'!G9</f>
        <v>Credite bugetare finale</v>
      </c>
      <c r="H7" s="6" t="str">
        <f>'[1]51'!H9</f>
        <v>Angajamente 
bugetare</v>
      </c>
      <c r="I7" s="6" t="str">
        <f>'[1]51'!I9</f>
        <v>Angajamente 
legale</v>
      </c>
      <c r="J7" s="6" t="str">
        <f>'[1]51'!J9</f>
        <v>Plati 
efectuate</v>
      </c>
      <c r="K7" s="8" t="str">
        <f>'[1]51'!K9</f>
        <v>Angajamente 
legale de platit</v>
      </c>
      <c r="L7" s="6" t="str">
        <f>'[1]51'!L9</f>
        <v>Cheltuieli efective</v>
      </c>
    </row>
    <row r="8" spans="1:44" ht="12" customHeight="1">
      <c r="A8" s="293">
        <v>0</v>
      </c>
      <c r="B8" s="294"/>
      <c r="C8" s="9">
        <v>1</v>
      </c>
      <c r="D8" s="9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10">
        <v>8</v>
      </c>
      <c r="L8" s="9">
        <v>9</v>
      </c>
    </row>
    <row r="9" spans="1:44" ht="41.25" customHeight="1">
      <c r="A9" s="295" t="s">
        <v>6</v>
      </c>
      <c r="B9" s="296"/>
      <c r="C9" s="11"/>
      <c r="D9" s="12">
        <f t="shared" ref="D9:L9" si="0">D10+D182</f>
        <v>5000</v>
      </c>
      <c r="E9" s="12">
        <f>E182</f>
        <v>5000</v>
      </c>
      <c r="F9" s="12">
        <f t="shared" si="0"/>
        <v>8355000</v>
      </c>
      <c r="G9" s="12">
        <f t="shared" si="0"/>
        <v>8033923</v>
      </c>
      <c r="H9" s="12">
        <f t="shared" si="0"/>
        <v>8025833</v>
      </c>
      <c r="I9" s="12">
        <f t="shared" si="0"/>
        <v>8025833</v>
      </c>
      <c r="J9" s="12">
        <f t="shared" si="0"/>
        <v>8025833</v>
      </c>
      <c r="K9" s="13">
        <f t="shared" si="0"/>
        <v>0</v>
      </c>
      <c r="L9" s="14">
        <f t="shared" si="0"/>
        <v>8232506</v>
      </c>
    </row>
    <row r="10" spans="1:44" ht="28.5" customHeight="1">
      <c r="A10" s="297" t="s">
        <v>7</v>
      </c>
      <c r="B10" s="298"/>
      <c r="C10" s="16"/>
      <c r="D10" s="15"/>
      <c r="E10" s="15"/>
      <c r="F10" s="17">
        <f>F47+F179</f>
        <v>8350000</v>
      </c>
      <c r="G10" s="17">
        <f>G47+G179</f>
        <v>8028923</v>
      </c>
      <c r="H10" s="17">
        <f>H47+H179</f>
        <v>8025833</v>
      </c>
      <c r="I10" s="17">
        <f>I47+I179</f>
        <v>8025833</v>
      </c>
      <c r="J10" s="17">
        <f>J47+J179</f>
        <v>8025833</v>
      </c>
      <c r="K10" s="18">
        <f>K47</f>
        <v>0</v>
      </c>
      <c r="L10" s="17">
        <f>L47</f>
        <v>8228320</v>
      </c>
    </row>
    <row r="11" spans="1:44" ht="37.5" customHeight="1">
      <c r="A11" s="295" t="s">
        <v>8</v>
      </c>
      <c r="B11" s="296"/>
      <c r="C11" s="19" t="s">
        <v>9</v>
      </c>
      <c r="D11" s="20">
        <f>D12+D47+D105+D121+D125+D128+D142+D146+D153+D208</f>
        <v>5000</v>
      </c>
      <c r="E11" s="20">
        <f>E12+E47+E105+E121+E125+E128+E142+E146+E153+E208</f>
        <v>5000</v>
      </c>
      <c r="F11" s="20">
        <f>F12+F47+F105+F121+F125+F128+F142+F146+F153+F208</f>
        <v>8355000</v>
      </c>
      <c r="G11" s="20">
        <f t="shared" ref="G11:L11" si="1">G12+G47+G105+G121+G125+G128+G142+G146+G153+G208</f>
        <v>8155000</v>
      </c>
      <c r="H11" s="20">
        <f t="shared" si="1"/>
        <v>8149757</v>
      </c>
      <c r="I11" s="20">
        <f t="shared" si="1"/>
        <v>8149757</v>
      </c>
      <c r="J11" s="20">
        <f t="shared" si="1"/>
        <v>8149757</v>
      </c>
      <c r="K11" s="21">
        <f t="shared" si="1"/>
        <v>0</v>
      </c>
      <c r="L11" s="20">
        <f t="shared" si="1"/>
        <v>8232506</v>
      </c>
    </row>
    <row r="12" spans="1:44" s="29" customFormat="1" ht="27.75" hidden="1" customHeight="1">
      <c r="A12" s="22" t="s">
        <v>10</v>
      </c>
      <c r="B12" s="23"/>
      <c r="C12" s="24" t="s">
        <v>11</v>
      </c>
      <c r="D12" s="25"/>
      <c r="E12" s="25"/>
      <c r="F12" s="26">
        <f t="shared" ref="F12:L12" si="2">F13+F31+F39</f>
        <v>0</v>
      </c>
      <c r="G12" s="26">
        <f t="shared" si="2"/>
        <v>0</v>
      </c>
      <c r="H12" s="26">
        <f t="shared" si="2"/>
        <v>0</v>
      </c>
      <c r="I12" s="26">
        <f t="shared" si="2"/>
        <v>0</v>
      </c>
      <c r="J12" s="26">
        <f t="shared" si="2"/>
        <v>0</v>
      </c>
      <c r="K12" s="27">
        <f t="shared" si="2"/>
        <v>0</v>
      </c>
      <c r="L12" s="28">
        <f t="shared" si="2"/>
        <v>0</v>
      </c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</row>
    <row r="13" spans="1:44" ht="17.25" hidden="1" customHeight="1">
      <c r="A13" s="30" t="s">
        <v>12</v>
      </c>
      <c r="B13" s="31"/>
      <c r="C13" s="32" t="s">
        <v>13</v>
      </c>
      <c r="D13" s="33"/>
      <c r="E13" s="33"/>
      <c r="F13" s="34">
        <f t="shared" ref="F13:L13" si="3">F14+F18+F19+F24+F23+F25+F26+F27+F28+F29+F30</f>
        <v>0</v>
      </c>
      <c r="G13" s="34">
        <f t="shared" si="3"/>
        <v>0</v>
      </c>
      <c r="H13" s="34">
        <f t="shared" si="3"/>
        <v>0</v>
      </c>
      <c r="I13" s="34">
        <f t="shared" si="3"/>
        <v>0</v>
      </c>
      <c r="J13" s="34">
        <f t="shared" si="3"/>
        <v>0</v>
      </c>
      <c r="K13" s="35">
        <f t="shared" si="3"/>
        <v>0</v>
      </c>
      <c r="L13" s="36">
        <f t="shared" si="3"/>
        <v>0</v>
      </c>
    </row>
    <row r="14" spans="1:44" ht="17.25" hidden="1" customHeight="1">
      <c r="A14" s="37"/>
      <c r="B14" s="38" t="s">
        <v>14</v>
      </c>
      <c r="C14" s="39" t="s">
        <v>15</v>
      </c>
      <c r="D14" s="40"/>
      <c r="E14" s="40"/>
      <c r="F14" s="41"/>
      <c r="G14" s="42"/>
      <c r="H14" s="42"/>
      <c r="I14" s="42"/>
      <c r="J14" s="42"/>
      <c r="K14" s="43">
        <f t="shared" ref="K14:K30" si="4">H14-J14</f>
        <v>0</v>
      </c>
      <c r="L14" s="44"/>
    </row>
    <row r="15" spans="1:44" s="51" customFormat="1" ht="16.5" hidden="1" customHeight="1">
      <c r="A15" s="45"/>
      <c r="B15" s="46" t="s">
        <v>16</v>
      </c>
      <c r="C15" s="47" t="s">
        <v>17</v>
      </c>
      <c r="D15" s="48"/>
      <c r="E15" s="48"/>
      <c r="F15" s="41"/>
      <c r="G15" s="49"/>
      <c r="H15" s="49"/>
      <c r="I15" s="49"/>
      <c r="J15" s="49"/>
      <c r="K15" s="43">
        <f t="shared" si="4"/>
        <v>0</v>
      </c>
      <c r="L15" s="50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</row>
    <row r="16" spans="1:44" s="51" customFormat="1" ht="17.25" hidden="1" customHeight="1">
      <c r="A16" s="45"/>
      <c r="B16" s="46" t="s">
        <v>18</v>
      </c>
      <c r="C16" s="47" t="s">
        <v>19</v>
      </c>
      <c r="D16" s="48"/>
      <c r="E16" s="48"/>
      <c r="F16" s="41"/>
      <c r="G16" s="49"/>
      <c r="H16" s="49"/>
      <c r="I16" s="49"/>
      <c r="J16" s="49"/>
      <c r="K16" s="43">
        <f t="shared" si="4"/>
        <v>0</v>
      </c>
      <c r="L16" s="50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</row>
    <row r="17" spans="1:44" s="51" customFormat="1" ht="17.25" hidden="1" customHeight="1">
      <c r="A17" s="45"/>
      <c r="B17" s="46" t="s">
        <v>20</v>
      </c>
      <c r="C17" s="47" t="s">
        <v>21</v>
      </c>
      <c r="D17" s="48"/>
      <c r="E17" s="48"/>
      <c r="F17" s="41"/>
      <c r="G17" s="49"/>
      <c r="H17" s="49"/>
      <c r="I17" s="49"/>
      <c r="J17" s="49"/>
      <c r="K17" s="43">
        <f t="shared" si="4"/>
        <v>0</v>
      </c>
      <c r="L17" s="50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</row>
    <row r="18" spans="1:44" ht="17.25" hidden="1" customHeight="1">
      <c r="A18" s="37"/>
      <c r="B18" s="38" t="s">
        <v>22</v>
      </c>
      <c r="C18" s="39" t="s">
        <v>23</v>
      </c>
      <c r="D18" s="40"/>
      <c r="E18" s="40"/>
      <c r="F18" s="41"/>
      <c r="G18" s="42"/>
      <c r="H18" s="52"/>
      <c r="I18" s="52"/>
      <c r="J18" s="52"/>
      <c r="K18" s="43">
        <f t="shared" si="4"/>
        <v>0</v>
      </c>
      <c r="L18" s="53"/>
    </row>
    <row r="19" spans="1:44" ht="17.25" hidden="1" customHeight="1">
      <c r="A19" s="37"/>
      <c r="B19" s="38" t="s">
        <v>24</v>
      </c>
      <c r="C19" s="39" t="s">
        <v>25</v>
      </c>
      <c r="D19" s="40"/>
      <c r="E19" s="40"/>
      <c r="F19" s="41"/>
      <c r="G19" s="42"/>
      <c r="H19" s="52"/>
      <c r="I19" s="52"/>
      <c r="J19" s="52"/>
      <c r="K19" s="43">
        <f t="shared" si="4"/>
        <v>0</v>
      </c>
      <c r="L19" s="53"/>
    </row>
    <row r="20" spans="1:44" ht="17.25" hidden="1" customHeight="1">
      <c r="A20" s="37"/>
      <c r="B20" s="38" t="s">
        <v>26</v>
      </c>
      <c r="C20" s="39" t="s">
        <v>27</v>
      </c>
      <c r="D20" s="40"/>
      <c r="E20" s="40"/>
      <c r="F20" s="54"/>
      <c r="G20" s="42" t="s">
        <v>28</v>
      </c>
      <c r="H20" s="42" t="s">
        <v>28</v>
      </c>
      <c r="I20" s="42" t="s">
        <v>28</v>
      </c>
      <c r="J20" s="42" t="s">
        <v>28</v>
      </c>
      <c r="K20" s="43" t="e">
        <f t="shared" si="4"/>
        <v>#VALUE!</v>
      </c>
      <c r="L20" s="44" t="s">
        <v>28</v>
      </c>
    </row>
    <row r="21" spans="1:44" ht="17.25" hidden="1" customHeight="1">
      <c r="A21" s="37"/>
      <c r="B21" s="38" t="s">
        <v>29</v>
      </c>
      <c r="C21" s="39" t="s">
        <v>30</v>
      </c>
      <c r="D21" s="40"/>
      <c r="E21" s="40"/>
      <c r="F21" s="54"/>
      <c r="G21" s="42" t="s">
        <v>28</v>
      </c>
      <c r="H21" s="52" t="s">
        <v>28</v>
      </c>
      <c r="I21" s="52" t="s">
        <v>28</v>
      </c>
      <c r="J21" s="52" t="s">
        <v>28</v>
      </c>
      <c r="K21" s="43" t="e">
        <f t="shared" si="4"/>
        <v>#VALUE!</v>
      </c>
      <c r="L21" s="53" t="s">
        <v>28</v>
      </c>
    </row>
    <row r="22" spans="1:44" ht="14.25" hidden="1" customHeight="1">
      <c r="A22" s="37"/>
      <c r="B22" s="38" t="s">
        <v>31</v>
      </c>
      <c r="C22" s="39" t="s">
        <v>32</v>
      </c>
      <c r="D22" s="40"/>
      <c r="E22" s="40"/>
      <c r="F22" s="54"/>
      <c r="G22" s="42" t="s">
        <v>28</v>
      </c>
      <c r="H22" s="42" t="s">
        <v>28</v>
      </c>
      <c r="I22" s="42" t="s">
        <v>28</v>
      </c>
      <c r="J22" s="42" t="s">
        <v>28</v>
      </c>
      <c r="K22" s="43" t="e">
        <f t="shared" si="4"/>
        <v>#VALUE!</v>
      </c>
      <c r="L22" s="44" t="s">
        <v>28</v>
      </c>
    </row>
    <row r="23" spans="1:44" ht="17.25" hidden="1" customHeight="1">
      <c r="A23" s="37"/>
      <c r="B23" s="38" t="s">
        <v>33</v>
      </c>
      <c r="C23" s="39" t="s">
        <v>34</v>
      </c>
      <c r="D23" s="40"/>
      <c r="E23" s="40"/>
      <c r="F23" s="55"/>
      <c r="G23" s="42"/>
      <c r="H23" s="42"/>
      <c r="I23" s="42"/>
      <c r="J23" s="42"/>
      <c r="K23" s="43">
        <f t="shared" si="4"/>
        <v>0</v>
      </c>
      <c r="L23" s="44"/>
    </row>
    <row r="24" spans="1:44" ht="17.25" hidden="1" customHeight="1">
      <c r="A24" s="37"/>
      <c r="B24" s="38" t="s">
        <v>35</v>
      </c>
      <c r="C24" s="39" t="s">
        <v>36</v>
      </c>
      <c r="D24" s="40"/>
      <c r="E24" s="40"/>
      <c r="F24" s="55"/>
      <c r="G24" s="42"/>
      <c r="H24" s="42"/>
      <c r="I24" s="42"/>
      <c r="J24" s="42"/>
      <c r="K24" s="43">
        <f t="shared" si="4"/>
        <v>0</v>
      </c>
      <c r="L24" s="44"/>
    </row>
    <row r="25" spans="1:44" ht="15" hidden="1" customHeight="1">
      <c r="A25" s="37"/>
      <c r="B25" s="38" t="s">
        <v>37</v>
      </c>
      <c r="C25" s="39" t="s">
        <v>38</v>
      </c>
      <c r="D25" s="40"/>
      <c r="E25" s="40"/>
      <c r="F25" s="55"/>
      <c r="G25" s="42"/>
      <c r="H25" s="42"/>
      <c r="I25" s="42"/>
      <c r="J25" s="42"/>
      <c r="K25" s="43">
        <f t="shared" si="4"/>
        <v>0</v>
      </c>
      <c r="L25" s="44"/>
    </row>
    <row r="26" spans="1:44" ht="15" hidden="1" customHeight="1">
      <c r="A26" s="56"/>
      <c r="B26" s="57" t="s">
        <v>39</v>
      </c>
      <c r="C26" s="39" t="s">
        <v>40</v>
      </c>
      <c r="D26" s="40"/>
      <c r="E26" s="40"/>
      <c r="F26" s="55"/>
      <c r="G26" s="42"/>
      <c r="H26" s="42"/>
      <c r="I26" s="42"/>
      <c r="J26" s="42"/>
      <c r="K26" s="43">
        <f t="shared" si="4"/>
        <v>0</v>
      </c>
      <c r="L26" s="44"/>
    </row>
    <row r="27" spans="1:44" ht="15" hidden="1" customHeight="1">
      <c r="A27" s="56"/>
      <c r="B27" s="57" t="s">
        <v>41</v>
      </c>
      <c r="C27" s="39" t="s">
        <v>42</v>
      </c>
      <c r="D27" s="40"/>
      <c r="E27" s="40"/>
      <c r="F27" s="55"/>
      <c r="G27" s="42"/>
      <c r="H27" s="42"/>
      <c r="I27" s="42"/>
      <c r="J27" s="42"/>
      <c r="K27" s="43">
        <f t="shared" si="4"/>
        <v>0</v>
      </c>
      <c r="L27" s="44"/>
    </row>
    <row r="28" spans="1:44" ht="15" hidden="1" customHeight="1">
      <c r="A28" s="56"/>
      <c r="B28" s="57" t="s">
        <v>43</v>
      </c>
      <c r="C28" s="39" t="s">
        <v>44</v>
      </c>
      <c r="D28" s="40"/>
      <c r="E28" s="40"/>
      <c r="F28" s="55"/>
      <c r="G28" s="42"/>
      <c r="H28" s="42"/>
      <c r="I28" s="42"/>
      <c r="J28" s="42"/>
      <c r="K28" s="43">
        <f t="shared" si="4"/>
        <v>0</v>
      </c>
      <c r="L28" s="44"/>
    </row>
    <row r="29" spans="1:44" ht="15" hidden="1" customHeight="1">
      <c r="A29" s="56"/>
      <c r="B29" s="57" t="s">
        <v>45</v>
      </c>
      <c r="C29" s="39" t="s">
        <v>46</v>
      </c>
      <c r="D29" s="40"/>
      <c r="E29" s="40"/>
      <c r="F29" s="55"/>
      <c r="G29" s="42"/>
      <c r="H29" s="42"/>
      <c r="I29" s="42"/>
      <c r="J29" s="42"/>
      <c r="K29" s="43">
        <f t="shared" si="4"/>
        <v>0</v>
      </c>
      <c r="L29" s="44"/>
    </row>
    <row r="30" spans="1:44" ht="15" hidden="1" customHeight="1">
      <c r="A30" s="56"/>
      <c r="B30" s="38" t="s">
        <v>47</v>
      </c>
      <c r="C30" s="39" t="s">
        <v>48</v>
      </c>
      <c r="D30" s="40"/>
      <c r="E30" s="40"/>
      <c r="F30" s="55"/>
      <c r="G30" s="42"/>
      <c r="H30" s="42"/>
      <c r="I30" s="42"/>
      <c r="J30" s="42"/>
      <c r="K30" s="43">
        <f t="shared" si="4"/>
        <v>0</v>
      </c>
      <c r="L30" s="44"/>
    </row>
    <row r="31" spans="1:44" ht="17.25" hidden="1" customHeight="1">
      <c r="A31" s="30" t="s">
        <v>49</v>
      </c>
      <c r="B31" s="58"/>
      <c r="C31" s="32" t="s">
        <v>50</v>
      </c>
      <c r="D31" s="33"/>
      <c r="E31" s="33"/>
      <c r="F31" s="59">
        <f t="shared" ref="F31:L31" si="5">F32+F33+F34+F35+F36+F38</f>
        <v>0</v>
      </c>
      <c r="G31" s="59">
        <f t="shared" si="5"/>
        <v>0</v>
      </c>
      <c r="H31" s="59">
        <f t="shared" si="5"/>
        <v>0</v>
      </c>
      <c r="I31" s="59">
        <f t="shared" si="5"/>
        <v>0</v>
      </c>
      <c r="J31" s="59">
        <f t="shared" si="5"/>
        <v>0</v>
      </c>
      <c r="K31" s="60">
        <f t="shared" si="5"/>
        <v>0</v>
      </c>
      <c r="L31" s="61">
        <f t="shared" si="5"/>
        <v>0</v>
      </c>
    </row>
    <row r="32" spans="1:44" ht="13.5" hidden="1" customHeight="1">
      <c r="A32" s="56"/>
      <c r="B32" s="38" t="s">
        <v>51</v>
      </c>
      <c r="C32" s="39" t="s">
        <v>52</v>
      </c>
      <c r="D32" s="40"/>
      <c r="E32" s="40"/>
      <c r="F32" s="55"/>
      <c r="G32" s="54"/>
      <c r="H32" s="54"/>
      <c r="I32" s="54"/>
      <c r="J32" s="54"/>
      <c r="K32" s="62">
        <f t="shared" ref="K32:K38" si="6">H32-J32</f>
        <v>0</v>
      </c>
      <c r="L32" s="63"/>
    </row>
    <row r="33" spans="1:44" ht="13.5" hidden="1" customHeight="1">
      <c r="A33" s="56"/>
      <c r="B33" s="38" t="s">
        <v>53</v>
      </c>
      <c r="C33" s="39" t="s">
        <v>54</v>
      </c>
      <c r="D33" s="40"/>
      <c r="E33" s="40"/>
      <c r="F33" s="55"/>
      <c r="G33" s="54"/>
      <c r="H33" s="54"/>
      <c r="I33" s="54"/>
      <c r="J33" s="54"/>
      <c r="K33" s="62">
        <f t="shared" si="6"/>
        <v>0</v>
      </c>
      <c r="L33" s="63"/>
    </row>
    <row r="34" spans="1:44" ht="17.25" hidden="1" customHeight="1">
      <c r="A34" s="56"/>
      <c r="B34" s="38" t="s">
        <v>55</v>
      </c>
      <c r="C34" s="39" t="s">
        <v>56</v>
      </c>
      <c r="D34" s="40"/>
      <c r="E34" s="40"/>
      <c r="F34" s="55"/>
      <c r="G34" s="54"/>
      <c r="H34" s="54"/>
      <c r="I34" s="54"/>
      <c r="J34" s="54"/>
      <c r="K34" s="62">
        <f t="shared" si="6"/>
        <v>0</v>
      </c>
      <c r="L34" s="63"/>
    </row>
    <row r="35" spans="1:44" ht="15.75" hidden="1" customHeight="1">
      <c r="A35" s="56"/>
      <c r="B35" s="38" t="s">
        <v>57</v>
      </c>
      <c r="C35" s="39" t="s">
        <v>58</v>
      </c>
      <c r="D35" s="40"/>
      <c r="E35" s="40"/>
      <c r="F35" s="55"/>
      <c r="G35" s="54"/>
      <c r="H35" s="54"/>
      <c r="I35" s="54"/>
      <c r="J35" s="54"/>
      <c r="K35" s="62">
        <f t="shared" si="6"/>
        <v>0</v>
      </c>
      <c r="L35" s="63"/>
    </row>
    <row r="36" spans="1:44" ht="15.75" hidden="1" customHeight="1">
      <c r="A36" s="56"/>
      <c r="B36" s="57" t="s">
        <v>59</v>
      </c>
      <c r="C36" s="39" t="s">
        <v>60</v>
      </c>
      <c r="D36" s="40"/>
      <c r="E36" s="40"/>
      <c r="F36" s="55"/>
      <c r="G36" s="54"/>
      <c r="H36" s="54"/>
      <c r="I36" s="54"/>
      <c r="J36" s="54"/>
      <c r="K36" s="62">
        <f t="shared" si="6"/>
        <v>0</v>
      </c>
      <c r="L36" s="63"/>
    </row>
    <row r="37" spans="1:44" ht="15.75" hidden="1" customHeight="1">
      <c r="A37" s="56"/>
      <c r="B37" s="57" t="s">
        <v>61</v>
      </c>
      <c r="C37" s="39" t="s">
        <v>62</v>
      </c>
      <c r="D37" s="40"/>
      <c r="E37" s="40"/>
      <c r="F37" s="55"/>
      <c r="G37" s="54" t="s">
        <v>28</v>
      </c>
      <c r="H37" s="54" t="s">
        <v>28</v>
      </c>
      <c r="I37" s="54" t="s">
        <v>28</v>
      </c>
      <c r="J37" s="54" t="s">
        <v>28</v>
      </c>
      <c r="K37" s="62" t="e">
        <f t="shared" si="6"/>
        <v>#VALUE!</v>
      </c>
      <c r="L37" s="63" t="s">
        <v>28</v>
      </c>
    </row>
    <row r="38" spans="1:44" ht="13.5" hidden="1" customHeight="1">
      <c r="A38" s="37"/>
      <c r="B38" s="38" t="s">
        <v>63</v>
      </c>
      <c r="C38" s="39" t="s">
        <v>64</v>
      </c>
      <c r="D38" s="40"/>
      <c r="E38" s="40"/>
      <c r="F38" s="55"/>
      <c r="G38" s="54"/>
      <c r="H38" s="54"/>
      <c r="I38" s="54"/>
      <c r="J38" s="54"/>
      <c r="K38" s="62">
        <f t="shared" si="6"/>
        <v>0</v>
      </c>
      <c r="L38" s="63"/>
    </row>
    <row r="39" spans="1:44" ht="16.5" hidden="1" customHeight="1">
      <c r="A39" s="64" t="s">
        <v>65</v>
      </c>
      <c r="B39" s="65"/>
      <c r="C39" s="32" t="s">
        <v>66</v>
      </c>
      <c r="D39" s="33"/>
      <c r="E39" s="33"/>
      <c r="F39" s="59">
        <f t="shared" ref="F39:L39" si="7">F40+F41+F42+F43+F44+F45</f>
        <v>0</v>
      </c>
      <c r="G39" s="59">
        <f t="shared" si="7"/>
        <v>0</v>
      </c>
      <c r="H39" s="59">
        <f t="shared" si="7"/>
        <v>0</v>
      </c>
      <c r="I39" s="59">
        <f t="shared" si="7"/>
        <v>0</v>
      </c>
      <c r="J39" s="59">
        <f t="shared" si="7"/>
        <v>0</v>
      </c>
      <c r="K39" s="60">
        <f t="shared" si="7"/>
        <v>0</v>
      </c>
      <c r="L39" s="61">
        <f t="shared" si="7"/>
        <v>0</v>
      </c>
    </row>
    <row r="40" spans="1:44" ht="16.5" hidden="1" customHeight="1">
      <c r="A40" s="56"/>
      <c r="B40" s="66" t="s">
        <v>67</v>
      </c>
      <c r="C40" s="39" t="s">
        <v>68</v>
      </c>
      <c r="D40" s="40"/>
      <c r="E40" s="40"/>
      <c r="F40" s="55"/>
      <c r="G40" s="42"/>
      <c r="H40" s="42"/>
      <c r="I40" s="42"/>
      <c r="J40" s="42"/>
      <c r="K40" s="43">
        <f t="shared" ref="K40:K46" si="8">H40-J40</f>
        <v>0</v>
      </c>
      <c r="L40" s="44"/>
    </row>
    <row r="41" spans="1:44" ht="16.5" hidden="1" customHeight="1">
      <c r="A41" s="67"/>
      <c r="B41" s="57" t="s">
        <v>69</v>
      </c>
      <c r="C41" s="39" t="s">
        <v>70</v>
      </c>
      <c r="D41" s="40"/>
      <c r="E41" s="40"/>
      <c r="F41" s="55"/>
      <c r="G41" s="42"/>
      <c r="H41" s="42"/>
      <c r="I41" s="42"/>
      <c r="J41" s="42"/>
      <c r="K41" s="43">
        <f t="shared" si="8"/>
        <v>0</v>
      </c>
      <c r="L41" s="44"/>
    </row>
    <row r="42" spans="1:44" ht="16.5" hidden="1" customHeight="1">
      <c r="A42" s="67"/>
      <c r="B42" s="57" t="s">
        <v>71</v>
      </c>
      <c r="C42" s="39" t="s">
        <v>72</v>
      </c>
      <c r="D42" s="40"/>
      <c r="E42" s="40"/>
      <c r="F42" s="55"/>
      <c r="G42" s="42"/>
      <c r="H42" s="42"/>
      <c r="I42" s="42"/>
      <c r="J42" s="42"/>
      <c r="K42" s="43">
        <f t="shared" si="8"/>
        <v>0</v>
      </c>
      <c r="L42" s="44"/>
    </row>
    <row r="43" spans="1:44" ht="16.5" hidden="1" customHeight="1">
      <c r="A43" s="67"/>
      <c r="B43" s="68" t="s">
        <v>73</v>
      </c>
      <c r="C43" s="39" t="s">
        <v>74</v>
      </c>
      <c r="D43" s="40"/>
      <c r="E43" s="40"/>
      <c r="F43" s="55"/>
      <c r="G43" s="42"/>
      <c r="H43" s="42"/>
      <c r="I43" s="42"/>
      <c r="J43" s="42"/>
      <c r="K43" s="43">
        <f t="shared" si="8"/>
        <v>0</v>
      </c>
      <c r="L43" s="44"/>
    </row>
    <row r="44" spans="1:44" ht="16.5" hidden="1" customHeight="1">
      <c r="A44" s="67"/>
      <c r="B44" s="68" t="s">
        <v>75</v>
      </c>
      <c r="C44" s="39" t="s">
        <v>76</v>
      </c>
      <c r="D44" s="40"/>
      <c r="E44" s="40"/>
      <c r="F44" s="55"/>
      <c r="G44" s="42"/>
      <c r="H44" s="42"/>
      <c r="I44" s="42"/>
      <c r="J44" s="42"/>
      <c r="K44" s="43">
        <f t="shared" si="8"/>
        <v>0</v>
      </c>
      <c r="L44" s="44"/>
    </row>
    <row r="45" spans="1:44" ht="16.5" hidden="1" customHeight="1">
      <c r="A45" s="67"/>
      <c r="B45" s="57" t="s">
        <v>77</v>
      </c>
      <c r="C45" s="39" t="s">
        <v>78</v>
      </c>
      <c r="D45" s="40"/>
      <c r="E45" s="40"/>
      <c r="F45" s="55"/>
      <c r="G45" s="42"/>
      <c r="H45" s="42"/>
      <c r="I45" s="42"/>
      <c r="J45" s="42"/>
      <c r="K45" s="43">
        <f t="shared" si="8"/>
        <v>0</v>
      </c>
      <c r="L45" s="44"/>
    </row>
    <row r="46" spans="1:44" ht="14.25" hidden="1" customHeight="1">
      <c r="A46" s="67"/>
      <c r="B46" s="46" t="s">
        <v>79</v>
      </c>
      <c r="C46" s="69" t="s">
        <v>80</v>
      </c>
      <c r="D46" s="70"/>
      <c r="E46" s="70"/>
      <c r="F46" s="55" t="e">
        <f>H46+I46+J46+K46</f>
        <v>#VALUE!</v>
      </c>
      <c r="G46" s="71" t="s">
        <v>28</v>
      </c>
      <c r="H46" s="71" t="s">
        <v>28</v>
      </c>
      <c r="I46" s="71" t="s">
        <v>28</v>
      </c>
      <c r="J46" s="71" t="s">
        <v>28</v>
      </c>
      <c r="K46" s="43" t="e">
        <f t="shared" si="8"/>
        <v>#VALUE!</v>
      </c>
      <c r="L46" s="72" t="s">
        <v>28</v>
      </c>
    </row>
    <row r="47" spans="1:44" s="29" customFormat="1" ht="40.5" customHeight="1">
      <c r="A47" s="283" t="s">
        <v>81</v>
      </c>
      <c r="B47" s="284"/>
      <c r="C47" s="73" t="s">
        <v>82</v>
      </c>
      <c r="D47" s="74"/>
      <c r="E47" s="74"/>
      <c r="F47" s="75">
        <f t="shared" ref="F47:L47" si="9">F48+F59+F60+F63+F68+F72+F75+F76+F77+F78+F79+F80+F81+F82+F83+F84+F85+F86+F87+F88+F89+F93+F94+F95</f>
        <v>8350000</v>
      </c>
      <c r="G47" s="75">
        <f t="shared" si="9"/>
        <v>8150000</v>
      </c>
      <c r="H47" s="75">
        <f t="shared" si="9"/>
        <v>8149757</v>
      </c>
      <c r="I47" s="75">
        <f t="shared" si="9"/>
        <v>8149757</v>
      </c>
      <c r="J47" s="75">
        <f t="shared" si="9"/>
        <v>8149757</v>
      </c>
      <c r="K47" s="76">
        <f t="shared" si="9"/>
        <v>0</v>
      </c>
      <c r="L47" s="77">
        <f t="shared" si="9"/>
        <v>8228320</v>
      </c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</row>
    <row r="48" spans="1:44" ht="20.100000000000001" customHeight="1">
      <c r="A48" s="78" t="s">
        <v>83</v>
      </c>
      <c r="B48" s="58"/>
      <c r="C48" s="32" t="s">
        <v>84</v>
      </c>
      <c r="D48" s="33"/>
      <c r="E48" s="33"/>
      <c r="F48" s="59">
        <f t="shared" ref="F48:L48" si="10">F49+F50+F51+F52+F53+F54+F56+F55+F57+F58</f>
        <v>7438000</v>
      </c>
      <c r="G48" s="59">
        <f t="shared" si="10"/>
        <v>7238000</v>
      </c>
      <c r="H48" s="59">
        <f t="shared" si="10"/>
        <v>7238000</v>
      </c>
      <c r="I48" s="59">
        <f t="shared" si="10"/>
        <v>7238000</v>
      </c>
      <c r="J48" s="59">
        <f t="shared" si="10"/>
        <v>7238000</v>
      </c>
      <c r="K48" s="60">
        <f t="shared" si="10"/>
        <v>0</v>
      </c>
      <c r="L48" s="61">
        <f t="shared" si="10"/>
        <v>7316563</v>
      </c>
    </row>
    <row r="49" spans="1:12" ht="20.100000000000001" hidden="1" customHeight="1">
      <c r="A49" s="67"/>
      <c r="B49" s="57" t="s">
        <v>85</v>
      </c>
      <c r="C49" s="39" t="s">
        <v>86</v>
      </c>
      <c r="D49" s="40"/>
      <c r="E49" s="40"/>
      <c r="F49" s="55"/>
      <c r="G49" s="42"/>
      <c r="H49" s="42"/>
      <c r="I49" s="42"/>
      <c r="J49" s="42"/>
      <c r="K49" s="43">
        <f t="shared" ref="K49:K59" si="11">H49-J49</f>
        <v>0</v>
      </c>
      <c r="L49" s="44"/>
    </row>
    <row r="50" spans="1:12" ht="20.100000000000001" hidden="1" customHeight="1">
      <c r="A50" s="67"/>
      <c r="B50" s="57" t="s">
        <v>87</v>
      </c>
      <c r="C50" s="39" t="s">
        <v>88</v>
      </c>
      <c r="D50" s="40"/>
      <c r="E50" s="40"/>
      <c r="F50" s="55"/>
      <c r="G50" s="42"/>
      <c r="H50" s="42"/>
      <c r="I50" s="42"/>
      <c r="J50" s="42"/>
      <c r="K50" s="43">
        <f t="shared" si="11"/>
        <v>0</v>
      </c>
      <c r="L50" s="44"/>
    </row>
    <row r="51" spans="1:12" ht="20.100000000000001" hidden="1" customHeight="1">
      <c r="A51" s="67"/>
      <c r="B51" s="57" t="s">
        <v>89</v>
      </c>
      <c r="C51" s="39" t="s">
        <v>90</v>
      </c>
      <c r="D51" s="40"/>
      <c r="E51" s="40"/>
      <c r="F51" s="55"/>
      <c r="G51" s="42"/>
      <c r="H51" s="42"/>
      <c r="I51" s="42"/>
      <c r="J51" s="42"/>
      <c r="K51" s="43">
        <f t="shared" si="11"/>
        <v>0</v>
      </c>
      <c r="L51" s="44"/>
    </row>
    <row r="52" spans="1:12" ht="20.100000000000001" customHeight="1">
      <c r="A52" s="67"/>
      <c r="B52" s="57" t="s">
        <v>91</v>
      </c>
      <c r="C52" s="39" t="s">
        <v>92</v>
      </c>
      <c r="D52" s="40"/>
      <c r="E52" s="40"/>
      <c r="F52" s="55">
        <f>'[1]74,05,01'!L13</f>
        <v>7438000</v>
      </c>
      <c r="G52" s="55">
        <f>'[1]74,05,01'!M13</f>
        <v>7238000</v>
      </c>
      <c r="H52" s="55">
        <f>'[1]74,05,01'!N13</f>
        <v>7238000</v>
      </c>
      <c r="I52" s="55">
        <f>'[1]74,05,01'!O13</f>
        <v>7238000</v>
      </c>
      <c r="J52" s="55">
        <f>'[1]74,05,01'!P13</f>
        <v>7238000</v>
      </c>
      <c r="K52" s="62">
        <f>'[1]74,05,01'!Q13</f>
        <v>0</v>
      </c>
      <c r="L52" s="55">
        <f>'[1]74,05,01'!R13</f>
        <v>7316563</v>
      </c>
    </row>
    <row r="53" spans="1:12" ht="20.100000000000001" hidden="1" customHeight="1">
      <c r="A53" s="67"/>
      <c r="B53" s="57" t="s">
        <v>93</v>
      </c>
      <c r="C53" s="39" t="s">
        <v>94</v>
      </c>
      <c r="D53" s="40"/>
      <c r="E53" s="40"/>
      <c r="F53" s="55"/>
      <c r="G53" s="42"/>
      <c r="H53" s="42"/>
      <c r="I53" s="42"/>
      <c r="J53" s="42"/>
      <c r="K53" s="43">
        <f t="shared" si="11"/>
        <v>0</v>
      </c>
      <c r="L53" s="44"/>
    </row>
    <row r="54" spans="1:12" ht="17.25" hidden="1" customHeight="1">
      <c r="A54" s="67"/>
      <c r="B54" s="57" t="s">
        <v>95</v>
      </c>
      <c r="C54" s="39" t="s">
        <v>96</v>
      </c>
      <c r="D54" s="40"/>
      <c r="E54" s="40"/>
      <c r="F54" s="55"/>
      <c r="G54" s="42"/>
      <c r="H54" s="42"/>
      <c r="I54" s="42"/>
      <c r="J54" s="42"/>
      <c r="K54" s="43">
        <f t="shared" si="11"/>
        <v>0</v>
      </c>
      <c r="L54" s="44"/>
    </row>
    <row r="55" spans="1:12" ht="17.25" hidden="1" customHeight="1">
      <c r="A55" s="67"/>
      <c r="B55" s="57" t="s">
        <v>97</v>
      </c>
      <c r="C55" s="39" t="s">
        <v>98</v>
      </c>
      <c r="D55" s="40"/>
      <c r="E55" s="40"/>
      <c r="F55" s="55"/>
      <c r="G55" s="42"/>
      <c r="H55" s="42"/>
      <c r="I55" s="42"/>
      <c r="J55" s="42"/>
      <c r="K55" s="43">
        <f t="shared" si="11"/>
        <v>0</v>
      </c>
      <c r="L55" s="44"/>
    </row>
    <row r="56" spans="1:12" ht="15" hidden="1" customHeight="1">
      <c r="A56" s="67"/>
      <c r="B56" s="57" t="s">
        <v>99</v>
      </c>
      <c r="C56" s="39" t="s">
        <v>100</v>
      </c>
      <c r="D56" s="40"/>
      <c r="E56" s="40"/>
      <c r="F56" s="55"/>
      <c r="G56" s="42"/>
      <c r="H56" s="42"/>
      <c r="I56" s="42"/>
      <c r="J56" s="42"/>
      <c r="K56" s="43">
        <f t="shared" si="11"/>
        <v>0</v>
      </c>
      <c r="L56" s="44"/>
    </row>
    <row r="57" spans="1:12" ht="15" hidden="1" customHeight="1">
      <c r="A57" s="67"/>
      <c r="B57" s="79" t="s">
        <v>101</v>
      </c>
      <c r="C57" s="39" t="s">
        <v>102</v>
      </c>
      <c r="D57" s="40"/>
      <c r="E57" s="40"/>
      <c r="F57" s="55"/>
      <c r="G57" s="42"/>
      <c r="H57" s="42"/>
      <c r="I57" s="42"/>
      <c r="J57" s="42"/>
      <c r="K57" s="43">
        <f t="shared" si="11"/>
        <v>0</v>
      </c>
      <c r="L57" s="44"/>
    </row>
    <row r="58" spans="1:12" ht="15" hidden="1" customHeight="1">
      <c r="A58" s="67"/>
      <c r="B58" s="57" t="s">
        <v>103</v>
      </c>
      <c r="C58" s="39" t="s">
        <v>104</v>
      </c>
      <c r="D58" s="40"/>
      <c r="E58" s="40"/>
      <c r="F58" s="55"/>
      <c r="G58" s="42"/>
      <c r="H58" s="42"/>
      <c r="I58" s="42"/>
      <c r="J58" s="42"/>
      <c r="K58" s="43">
        <f t="shared" si="11"/>
        <v>0</v>
      </c>
      <c r="L58" s="44"/>
    </row>
    <row r="59" spans="1:12" ht="15" hidden="1" customHeight="1">
      <c r="A59" s="30" t="s">
        <v>105</v>
      </c>
      <c r="B59" s="58"/>
      <c r="C59" s="32" t="s">
        <v>106</v>
      </c>
      <c r="D59" s="33"/>
      <c r="E59" s="33"/>
      <c r="F59" s="59"/>
      <c r="G59" s="80"/>
      <c r="H59" s="80"/>
      <c r="I59" s="80"/>
      <c r="J59" s="80"/>
      <c r="K59" s="81">
        <f t="shared" si="11"/>
        <v>0</v>
      </c>
      <c r="L59" s="82"/>
    </row>
    <row r="60" spans="1:12" ht="17.25" hidden="1" customHeight="1">
      <c r="A60" s="30" t="s">
        <v>107</v>
      </c>
      <c r="B60" s="83"/>
      <c r="C60" s="32" t="s">
        <v>108</v>
      </c>
      <c r="D60" s="33"/>
      <c r="E60" s="33"/>
      <c r="F60" s="59">
        <f t="shared" ref="F60:L60" si="12">F61+F62</f>
        <v>0</v>
      </c>
      <c r="G60" s="59">
        <f t="shared" si="12"/>
        <v>0</v>
      </c>
      <c r="H60" s="59">
        <f t="shared" si="12"/>
        <v>0</v>
      </c>
      <c r="I60" s="59">
        <f t="shared" si="12"/>
        <v>0</v>
      </c>
      <c r="J60" s="59">
        <f t="shared" si="12"/>
        <v>0</v>
      </c>
      <c r="K60" s="60">
        <f t="shared" si="12"/>
        <v>0</v>
      </c>
      <c r="L60" s="61">
        <f t="shared" si="12"/>
        <v>0</v>
      </c>
    </row>
    <row r="61" spans="1:12" ht="17.25" hidden="1" customHeight="1">
      <c r="A61" s="56"/>
      <c r="B61" s="79" t="s">
        <v>109</v>
      </c>
      <c r="C61" s="39" t="s">
        <v>110</v>
      </c>
      <c r="D61" s="40"/>
      <c r="E61" s="40"/>
      <c r="F61" s="55"/>
      <c r="G61" s="42"/>
      <c r="H61" s="42"/>
      <c r="I61" s="42"/>
      <c r="J61" s="42"/>
      <c r="K61" s="43">
        <f>H61-J61</f>
        <v>0</v>
      </c>
      <c r="L61" s="44"/>
    </row>
    <row r="62" spans="1:12" ht="17.25" hidden="1" customHeight="1">
      <c r="A62" s="56"/>
      <c r="B62" s="79" t="s">
        <v>111</v>
      </c>
      <c r="C62" s="39" t="s">
        <v>112</v>
      </c>
      <c r="D62" s="40"/>
      <c r="E62" s="40"/>
      <c r="F62" s="55"/>
      <c r="G62" s="42"/>
      <c r="H62" s="42"/>
      <c r="I62" s="42"/>
      <c r="J62" s="42"/>
      <c r="K62" s="43">
        <f>H62-J62</f>
        <v>0</v>
      </c>
      <c r="L62" s="44"/>
    </row>
    <row r="63" spans="1:12" ht="15" hidden="1" customHeight="1">
      <c r="A63" s="30" t="s">
        <v>113</v>
      </c>
      <c r="B63" s="83"/>
      <c r="C63" s="32" t="s">
        <v>114</v>
      </c>
      <c r="D63" s="33"/>
      <c r="E63" s="33"/>
      <c r="F63" s="59">
        <f t="shared" ref="F63:L63" si="13">F64+F65+F66+F67</f>
        <v>0</v>
      </c>
      <c r="G63" s="59">
        <f t="shared" si="13"/>
        <v>0</v>
      </c>
      <c r="H63" s="59">
        <f t="shared" si="13"/>
        <v>0</v>
      </c>
      <c r="I63" s="59">
        <f t="shared" si="13"/>
        <v>0</v>
      </c>
      <c r="J63" s="59">
        <f t="shared" si="13"/>
        <v>0</v>
      </c>
      <c r="K63" s="60">
        <f t="shared" si="13"/>
        <v>0</v>
      </c>
      <c r="L63" s="61">
        <f t="shared" si="13"/>
        <v>0</v>
      </c>
    </row>
    <row r="64" spans="1:12" ht="12.75" hidden="1" customHeight="1">
      <c r="A64" s="67"/>
      <c r="B64" s="57" t="s">
        <v>115</v>
      </c>
      <c r="C64" s="39" t="s">
        <v>116</v>
      </c>
      <c r="D64" s="40"/>
      <c r="E64" s="40"/>
      <c r="F64" s="55"/>
      <c r="G64" s="42"/>
      <c r="H64" s="42"/>
      <c r="I64" s="42"/>
      <c r="J64" s="42"/>
      <c r="K64" s="43">
        <f>H64-J64</f>
        <v>0</v>
      </c>
      <c r="L64" s="44"/>
    </row>
    <row r="65" spans="1:12" ht="17.25" hidden="1" customHeight="1">
      <c r="A65" s="67"/>
      <c r="B65" s="57" t="s">
        <v>117</v>
      </c>
      <c r="C65" s="39" t="s">
        <v>118</v>
      </c>
      <c r="D65" s="40"/>
      <c r="E65" s="40"/>
      <c r="F65" s="55"/>
      <c r="G65" s="42"/>
      <c r="H65" s="42"/>
      <c r="I65" s="42"/>
      <c r="J65" s="42"/>
      <c r="K65" s="43">
        <f>H65-J65</f>
        <v>0</v>
      </c>
      <c r="L65" s="44"/>
    </row>
    <row r="66" spans="1:12" ht="16.5" hidden="1" customHeight="1">
      <c r="A66" s="67"/>
      <c r="B66" s="57" t="s">
        <v>119</v>
      </c>
      <c r="C66" s="39" t="s">
        <v>120</v>
      </c>
      <c r="D66" s="40"/>
      <c r="E66" s="40"/>
      <c r="F66" s="55"/>
      <c r="G66" s="42"/>
      <c r="H66" s="42"/>
      <c r="I66" s="42"/>
      <c r="J66" s="42"/>
      <c r="K66" s="43">
        <f>H66-J66</f>
        <v>0</v>
      </c>
      <c r="L66" s="44"/>
    </row>
    <row r="67" spans="1:12" ht="14.25" hidden="1" customHeight="1">
      <c r="A67" s="67"/>
      <c r="B67" s="57" t="s">
        <v>121</v>
      </c>
      <c r="C67" s="39" t="s">
        <v>122</v>
      </c>
      <c r="D67" s="40"/>
      <c r="E67" s="40"/>
      <c r="F67" s="55"/>
      <c r="G67" s="42"/>
      <c r="H67" s="42"/>
      <c r="I67" s="42"/>
      <c r="J67" s="42"/>
      <c r="K67" s="43">
        <f>H67-J67</f>
        <v>0</v>
      </c>
      <c r="L67" s="44"/>
    </row>
    <row r="68" spans="1:12" ht="17.25" hidden="1" customHeight="1">
      <c r="A68" s="84" t="s">
        <v>123</v>
      </c>
      <c r="B68" s="83"/>
      <c r="C68" s="32" t="s">
        <v>124</v>
      </c>
      <c r="D68" s="33"/>
      <c r="E68" s="33"/>
      <c r="F68" s="59">
        <f t="shared" ref="F68:L68" si="14">F69+F70+F71</f>
        <v>0</v>
      </c>
      <c r="G68" s="59">
        <f t="shared" si="14"/>
        <v>0</v>
      </c>
      <c r="H68" s="59">
        <f t="shared" si="14"/>
        <v>0</v>
      </c>
      <c r="I68" s="59">
        <f t="shared" si="14"/>
        <v>0</v>
      </c>
      <c r="J68" s="59">
        <f t="shared" si="14"/>
        <v>0</v>
      </c>
      <c r="K68" s="60">
        <f t="shared" si="14"/>
        <v>0</v>
      </c>
      <c r="L68" s="61">
        <f t="shared" si="14"/>
        <v>0</v>
      </c>
    </row>
    <row r="69" spans="1:12" ht="17.25" hidden="1" customHeight="1">
      <c r="A69" s="67"/>
      <c r="B69" s="57" t="s">
        <v>125</v>
      </c>
      <c r="C69" s="39" t="s">
        <v>126</v>
      </c>
      <c r="D69" s="40"/>
      <c r="E69" s="40"/>
      <c r="F69" s="55"/>
      <c r="G69" s="42"/>
      <c r="H69" s="42"/>
      <c r="I69" s="42"/>
      <c r="J69" s="42"/>
      <c r="K69" s="43">
        <f>H69-J69</f>
        <v>0</v>
      </c>
      <c r="L69" s="44"/>
    </row>
    <row r="70" spans="1:12" ht="17.25" hidden="1" customHeight="1">
      <c r="A70" s="67"/>
      <c r="B70" s="57" t="s">
        <v>127</v>
      </c>
      <c r="C70" s="39" t="s">
        <v>128</v>
      </c>
      <c r="D70" s="40"/>
      <c r="E70" s="40"/>
      <c r="F70" s="55"/>
      <c r="G70" s="42"/>
      <c r="H70" s="42"/>
      <c r="I70" s="42"/>
      <c r="J70" s="42"/>
      <c r="K70" s="43">
        <f>H70-J70</f>
        <v>0</v>
      </c>
      <c r="L70" s="44"/>
    </row>
    <row r="71" spans="1:12" ht="17.25" hidden="1" customHeight="1">
      <c r="A71" s="67"/>
      <c r="B71" s="57" t="s">
        <v>129</v>
      </c>
      <c r="C71" s="39" t="s">
        <v>130</v>
      </c>
      <c r="D71" s="40"/>
      <c r="E71" s="40"/>
      <c r="F71" s="55"/>
      <c r="G71" s="42"/>
      <c r="H71" s="42"/>
      <c r="I71" s="42"/>
      <c r="J71" s="42"/>
      <c r="K71" s="43">
        <f>H71-J71</f>
        <v>0</v>
      </c>
      <c r="L71" s="44"/>
    </row>
    <row r="72" spans="1:12" ht="17.25" hidden="1" customHeight="1">
      <c r="A72" s="85" t="s">
        <v>131</v>
      </c>
      <c r="B72" s="83"/>
      <c r="C72" s="32" t="s">
        <v>132</v>
      </c>
      <c r="D72" s="33"/>
      <c r="E72" s="33"/>
      <c r="F72" s="59">
        <f t="shared" ref="F72:L72" si="15">F73+F74</f>
        <v>0</v>
      </c>
      <c r="G72" s="59">
        <f t="shared" si="15"/>
        <v>0</v>
      </c>
      <c r="H72" s="59">
        <f t="shared" si="15"/>
        <v>0</v>
      </c>
      <c r="I72" s="59">
        <f t="shared" si="15"/>
        <v>0</v>
      </c>
      <c r="J72" s="59">
        <f t="shared" si="15"/>
        <v>0</v>
      </c>
      <c r="K72" s="60">
        <f t="shared" si="15"/>
        <v>0</v>
      </c>
      <c r="L72" s="61">
        <f t="shared" si="15"/>
        <v>0</v>
      </c>
    </row>
    <row r="73" spans="1:12" ht="17.25" hidden="1" customHeight="1">
      <c r="A73" s="67"/>
      <c r="B73" s="57" t="s">
        <v>133</v>
      </c>
      <c r="C73" s="39" t="s">
        <v>134</v>
      </c>
      <c r="D73" s="40"/>
      <c r="E73" s="40"/>
      <c r="F73" s="55"/>
      <c r="G73" s="42"/>
      <c r="H73" s="42"/>
      <c r="I73" s="42"/>
      <c r="J73" s="42"/>
      <c r="K73" s="43">
        <f t="shared" ref="K73:K88" si="16">H73-J73</f>
        <v>0</v>
      </c>
      <c r="L73" s="44"/>
    </row>
    <row r="74" spans="1:12" ht="17.25" hidden="1" customHeight="1">
      <c r="A74" s="67"/>
      <c r="B74" s="57" t="s">
        <v>135</v>
      </c>
      <c r="C74" s="39" t="s">
        <v>136</v>
      </c>
      <c r="D74" s="40"/>
      <c r="E74" s="40"/>
      <c r="F74" s="55"/>
      <c r="G74" s="42"/>
      <c r="H74" s="42"/>
      <c r="I74" s="42"/>
      <c r="J74" s="42"/>
      <c r="K74" s="43">
        <f t="shared" si="16"/>
        <v>0</v>
      </c>
      <c r="L74" s="44"/>
    </row>
    <row r="75" spans="1:12" ht="17.25" hidden="1" customHeight="1">
      <c r="A75" s="264" t="s">
        <v>137</v>
      </c>
      <c r="B75" s="265"/>
      <c r="C75" s="32" t="s">
        <v>138</v>
      </c>
      <c r="D75" s="33"/>
      <c r="E75" s="33"/>
      <c r="F75" s="59"/>
      <c r="G75" s="80"/>
      <c r="H75" s="80"/>
      <c r="I75" s="80"/>
      <c r="J75" s="80"/>
      <c r="K75" s="81">
        <f t="shared" si="16"/>
        <v>0</v>
      </c>
      <c r="L75" s="82"/>
    </row>
    <row r="76" spans="1:12" ht="17.25" hidden="1" customHeight="1">
      <c r="A76" s="264" t="s">
        <v>139</v>
      </c>
      <c r="B76" s="265"/>
      <c r="C76" s="32" t="s">
        <v>140</v>
      </c>
      <c r="D76" s="33"/>
      <c r="E76" s="33"/>
      <c r="F76" s="59"/>
      <c r="G76" s="80"/>
      <c r="H76" s="80"/>
      <c r="I76" s="80"/>
      <c r="J76" s="80"/>
      <c r="K76" s="81">
        <f t="shared" si="16"/>
        <v>0</v>
      </c>
      <c r="L76" s="82"/>
    </row>
    <row r="77" spans="1:12" ht="17.25" hidden="1" customHeight="1">
      <c r="A77" s="30" t="s">
        <v>141</v>
      </c>
      <c r="B77" s="83"/>
      <c r="C77" s="32" t="s">
        <v>142</v>
      </c>
      <c r="D77" s="33"/>
      <c r="E77" s="33"/>
      <c r="F77" s="59"/>
      <c r="G77" s="80"/>
      <c r="H77" s="80"/>
      <c r="I77" s="80"/>
      <c r="J77" s="80"/>
      <c r="K77" s="81">
        <f t="shared" si="16"/>
        <v>0</v>
      </c>
      <c r="L77" s="82"/>
    </row>
    <row r="78" spans="1:12" ht="17.25" hidden="1" customHeight="1">
      <c r="A78" s="30" t="s">
        <v>143</v>
      </c>
      <c r="B78" s="83"/>
      <c r="C78" s="32" t="s">
        <v>144</v>
      </c>
      <c r="D78" s="33"/>
      <c r="E78" s="33"/>
      <c r="F78" s="59"/>
      <c r="G78" s="80"/>
      <c r="H78" s="80"/>
      <c r="I78" s="80"/>
      <c r="J78" s="80"/>
      <c r="K78" s="81">
        <f t="shared" si="16"/>
        <v>0</v>
      </c>
      <c r="L78" s="82"/>
    </row>
    <row r="79" spans="1:12" ht="17.25" hidden="1" customHeight="1">
      <c r="A79" s="30" t="s">
        <v>145</v>
      </c>
      <c r="B79" s="83"/>
      <c r="C79" s="32" t="s">
        <v>146</v>
      </c>
      <c r="D79" s="33"/>
      <c r="E79" s="33"/>
      <c r="F79" s="59"/>
      <c r="G79" s="80"/>
      <c r="H79" s="80"/>
      <c r="I79" s="80"/>
      <c r="J79" s="80"/>
      <c r="K79" s="81">
        <f t="shared" si="16"/>
        <v>0</v>
      </c>
      <c r="L79" s="82"/>
    </row>
    <row r="80" spans="1:12" ht="13.5" hidden="1" customHeight="1">
      <c r="A80" s="30" t="s">
        <v>147</v>
      </c>
      <c r="B80" s="83"/>
      <c r="C80" s="32" t="s">
        <v>148</v>
      </c>
      <c r="D80" s="33"/>
      <c r="E80" s="33"/>
      <c r="F80" s="59"/>
      <c r="G80" s="80"/>
      <c r="H80" s="80"/>
      <c r="I80" s="80"/>
      <c r="J80" s="80"/>
      <c r="K80" s="81">
        <f t="shared" si="16"/>
        <v>0</v>
      </c>
      <c r="L80" s="82"/>
    </row>
    <row r="81" spans="1:12" ht="13.5" hidden="1" customHeight="1">
      <c r="A81" s="30" t="s">
        <v>149</v>
      </c>
      <c r="B81" s="83"/>
      <c r="C81" s="32" t="s">
        <v>150</v>
      </c>
      <c r="D81" s="33"/>
      <c r="E81" s="33"/>
      <c r="F81" s="59"/>
      <c r="G81" s="80"/>
      <c r="H81" s="80"/>
      <c r="I81" s="80"/>
      <c r="J81" s="80"/>
      <c r="K81" s="81">
        <f t="shared" si="16"/>
        <v>0</v>
      </c>
      <c r="L81" s="82"/>
    </row>
    <row r="82" spans="1:12" ht="16.5" hidden="1" customHeight="1">
      <c r="A82" s="30" t="s">
        <v>151</v>
      </c>
      <c r="B82" s="83"/>
      <c r="C82" s="32" t="s">
        <v>152</v>
      </c>
      <c r="D82" s="33"/>
      <c r="E82" s="33"/>
      <c r="F82" s="59"/>
      <c r="G82" s="80"/>
      <c r="H82" s="80"/>
      <c r="I82" s="80"/>
      <c r="J82" s="80"/>
      <c r="K82" s="81">
        <f t="shared" si="16"/>
        <v>0</v>
      </c>
      <c r="L82" s="82"/>
    </row>
    <row r="83" spans="1:12" ht="16.5" hidden="1" customHeight="1">
      <c r="A83" s="30" t="s">
        <v>153</v>
      </c>
      <c r="B83" s="83"/>
      <c r="C83" s="32" t="s">
        <v>154</v>
      </c>
      <c r="D83" s="33"/>
      <c r="E83" s="33"/>
      <c r="F83" s="59"/>
      <c r="G83" s="80"/>
      <c r="H83" s="80"/>
      <c r="I83" s="80"/>
      <c r="J83" s="80"/>
      <c r="K83" s="81">
        <f t="shared" si="16"/>
        <v>0</v>
      </c>
      <c r="L83" s="82"/>
    </row>
    <row r="84" spans="1:12" ht="41.25" hidden="1" customHeight="1">
      <c r="A84" s="266" t="s">
        <v>155</v>
      </c>
      <c r="B84" s="267"/>
      <c r="C84" s="32" t="s">
        <v>156</v>
      </c>
      <c r="D84" s="33"/>
      <c r="E84" s="33"/>
      <c r="F84" s="59"/>
      <c r="G84" s="80"/>
      <c r="H84" s="80"/>
      <c r="I84" s="80"/>
      <c r="J84" s="80"/>
      <c r="K84" s="81">
        <f t="shared" si="16"/>
        <v>0</v>
      </c>
      <c r="L84" s="82"/>
    </row>
    <row r="85" spans="1:12" ht="14.25" hidden="1" customHeight="1">
      <c r="A85" s="30" t="s">
        <v>157</v>
      </c>
      <c r="B85" s="83"/>
      <c r="C85" s="32" t="s">
        <v>158</v>
      </c>
      <c r="D85" s="33"/>
      <c r="E85" s="33"/>
      <c r="F85" s="59"/>
      <c r="G85" s="80"/>
      <c r="H85" s="80"/>
      <c r="I85" s="80"/>
      <c r="J85" s="80"/>
      <c r="K85" s="81">
        <f t="shared" si="16"/>
        <v>0</v>
      </c>
      <c r="L85" s="82"/>
    </row>
    <row r="86" spans="1:12" ht="14.25" hidden="1" customHeight="1">
      <c r="A86" s="30" t="s">
        <v>159</v>
      </c>
      <c r="B86" s="83"/>
      <c r="C86" s="32" t="s">
        <v>160</v>
      </c>
      <c r="D86" s="33"/>
      <c r="E86" s="33"/>
      <c r="F86" s="59"/>
      <c r="G86" s="80"/>
      <c r="H86" s="80"/>
      <c r="I86" s="80"/>
      <c r="J86" s="80"/>
      <c r="K86" s="81">
        <f t="shared" si="16"/>
        <v>0</v>
      </c>
      <c r="L86" s="82"/>
    </row>
    <row r="87" spans="1:12" ht="14.25" hidden="1" customHeight="1">
      <c r="A87" s="30" t="s">
        <v>161</v>
      </c>
      <c r="B87" s="83"/>
      <c r="C87" s="32" t="s">
        <v>162</v>
      </c>
      <c r="D87" s="33"/>
      <c r="E87" s="33"/>
      <c r="F87" s="59"/>
      <c r="G87" s="80"/>
      <c r="H87" s="80"/>
      <c r="I87" s="80"/>
      <c r="J87" s="80"/>
      <c r="K87" s="81">
        <f t="shared" si="16"/>
        <v>0</v>
      </c>
      <c r="L87" s="82"/>
    </row>
    <row r="88" spans="1:12" ht="14.25" hidden="1" customHeight="1">
      <c r="A88" s="30" t="s">
        <v>163</v>
      </c>
      <c r="B88" s="83"/>
      <c r="C88" s="32" t="s">
        <v>164</v>
      </c>
      <c r="D88" s="33"/>
      <c r="E88" s="33"/>
      <c r="F88" s="59"/>
      <c r="G88" s="80"/>
      <c r="H88" s="80"/>
      <c r="I88" s="80"/>
      <c r="J88" s="80"/>
      <c r="K88" s="81">
        <f t="shared" si="16"/>
        <v>0</v>
      </c>
      <c r="L88" s="82"/>
    </row>
    <row r="89" spans="1:12" ht="13.5" hidden="1" customHeight="1">
      <c r="A89" s="30" t="s">
        <v>165</v>
      </c>
      <c r="B89" s="83"/>
      <c r="C89" s="32" t="s">
        <v>166</v>
      </c>
      <c r="D89" s="33"/>
      <c r="E89" s="33"/>
      <c r="F89" s="59">
        <f t="shared" ref="F89:L89" si="17">F90+F91+F92</f>
        <v>0</v>
      </c>
      <c r="G89" s="59">
        <f t="shared" si="17"/>
        <v>0</v>
      </c>
      <c r="H89" s="59">
        <f t="shared" si="17"/>
        <v>0</v>
      </c>
      <c r="I89" s="59">
        <f t="shared" si="17"/>
        <v>0</v>
      </c>
      <c r="J89" s="59">
        <f t="shared" si="17"/>
        <v>0</v>
      </c>
      <c r="K89" s="60">
        <f t="shared" si="17"/>
        <v>0</v>
      </c>
      <c r="L89" s="61">
        <f t="shared" si="17"/>
        <v>0</v>
      </c>
    </row>
    <row r="90" spans="1:12" ht="13.5" hidden="1" customHeight="1">
      <c r="A90" s="56"/>
      <c r="B90" s="57" t="s">
        <v>167</v>
      </c>
      <c r="C90" s="39" t="s">
        <v>168</v>
      </c>
      <c r="D90" s="40"/>
      <c r="E90" s="40"/>
      <c r="F90" s="55"/>
      <c r="G90" s="42"/>
      <c r="H90" s="42"/>
      <c r="I90" s="42"/>
      <c r="J90" s="42"/>
      <c r="K90" s="43">
        <f>H90-J90</f>
        <v>0</v>
      </c>
      <c r="L90" s="44"/>
    </row>
    <row r="91" spans="1:12" ht="13.5" hidden="1" customHeight="1">
      <c r="A91" s="56"/>
      <c r="B91" s="57" t="s">
        <v>169</v>
      </c>
      <c r="C91" s="39" t="s">
        <v>170</v>
      </c>
      <c r="D91" s="40"/>
      <c r="E91" s="40"/>
      <c r="F91" s="55"/>
      <c r="G91" s="42"/>
      <c r="H91" s="42"/>
      <c r="I91" s="42"/>
      <c r="J91" s="42"/>
      <c r="K91" s="43">
        <f>H91-J91</f>
        <v>0</v>
      </c>
      <c r="L91" s="44"/>
    </row>
    <row r="92" spans="1:12" ht="13.5" hidden="1" customHeight="1">
      <c r="A92" s="56"/>
      <c r="B92" s="57" t="s">
        <v>171</v>
      </c>
      <c r="C92" s="39" t="s">
        <v>172</v>
      </c>
      <c r="D92" s="40"/>
      <c r="E92" s="40"/>
      <c r="F92" s="55"/>
      <c r="G92" s="42"/>
      <c r="H92" s="42"/>
      <c r="I92" s="42"/>
      <c r="J92" s="42"/>
      <c r="K92" s="43">
        <f>H92-J92</f>
        <v>0</v>
      </c>
      <c r="L92" s="44"/>
    </row>
    <row r="93" spans="1:12" ht="27" hidden="1" customHeight="1">
      <c r="A93" s="266" t="s">
        <v>173</v>
      </c>
      <c r="B93" s="267"/>
      <c r="C93" s="32" t="s">
        <v>174</v>
      </c>
      <c r="D93" s="33"/>
      <c r="E93" s="33"/>
      <c r="F93" s="59"/>
      <c r="G93" s="80"/>
      <c r="H93" s="80"/>
      <c r="I93" s="80"/>
      <c r="J93" s="80"/>
      <c r="K93" s="81">
        <f>H93-J93</f>
        <v>0</v>
      </c>
      <c r="L93" s="82"/>
    </row>
    <row r="94" spans="1:12" ht="16.5" hidden="1" customHeight="1">
      <c r="A94" s="30" t="s">
        <v>175</v>
      </c>
      <c r="B94" s="31"/>
      <c r="C94" s="32" t="s">
        <v>176</v>
      </c>
      <c r="D94" s="33"/>
      <c r="E94" s="33"/>
      <c r="F94" s="59"/>
      <c r="G94" s="80"/>
      <c r="H94" s="80"/>
      <c r="I94" s="80"/>
      <c r="J94" s="80"/>
      <c r="K94" s="81">
        <f>H94-J94</f>
        <v>0</v>
      </c>
      <c r="L94" s="82"/>
    </row>
    <row r="95" spans="1:12" ht="34.5" customHeight="1">
      <c r="A95" s="281" t="s">
        <v>481</v>
      </c>
      <c r="B95" s="282"/>
      <c r="C95" s="32" t="s">
        <v>177</v>
      </c>
      <c r="D95" s="33"/>
      <c r="E95" s="33"/>
      <c r="F95" s="59">
        <f t="shared" ref="F95:L95" si="18">F96+F97+F98+F99+F100+F101+F102+F103</f>
        <v>912000</v>
      </c>
      <c r="G95" s="59">
        <f t="shared" si="18"/>
        <v>912000</v>
      </c>
      <c r="H95" s="59">
        <f t="shared" si="18"/>
        <v>911757</v>
      </c>
      <c r="I95" s="59">
        <f t="shared" si="18"/>
        <v>911757</v>
      </c>
      <c r="J95" s="59">
        <f t="shared" si="18"/>
        <v>911757</v>
      </c>
      <c r="K95" s="60">
        <f t="shared" si="18"/>
        <v>0</v>
      </c>
      <c r="L95" s="61">
        <f t="shared" si="18"/>
        <v>911757</v>
      </c>
    </row>
    <row r="96" spans="1:12" ht="13.5" hidden="1" customHeight="1">
      <c r="A96" s="56"/>
      <c r="B96" s="57" t="s">
        <v>178</v>
      </c>
      <c r="C96" s="39" t="s">
        <v>179</v>
      </c>
      <c r="D96" s="40"/>
      <c r="E96" s="40"/>
      <c r="F96" s="55"/>
      <c r="G96" s="42"/>
      <c r="H96" s="42"/>
      <c r="I96" s="42"/>
      <c r="J96" s="42"/>
      <c r="K96" s="43">
        <f t="shared" ref="K96:K104" si="19">H96-J96</f>
        <v>0</v>
      </c>
      <c r="L96" s="44"/>
    </row>
    <row r="97" spans="1:44" ht="13.5" hidden="1" customHeight="1">
      <c r="A97" s="67"/>
      <c r="B97" s="57" t="s">
        <v>180</v>
      </c>
      <c r="C97" s="39" t="s">
        <v>181</v>
      </c>
      <c r="D97" s="40"/>
      <c r="E97" s="40"/>
      <c r="F97" s="55"/>
      <c r="G97" s="42"/>
      <c r="H97" s="42"/>
      <c r="I97" s="42"/>
      <c r="J97" s="42"/>
      <c r="K97" s="43">
        <f t="shared" si="19"/>
        <v>0</v>
      </c>
      <c r="L97" s="44"/>
    </row>
    <row r="98" spans="1:44" ht="13.5" hidden="1" customHeight="1">
      <c r="A98" s="67"/>
      <c r="B98" s="57" t="s">
        <v>182</v>
      </c>
      <c r="C98" s="39" t="s">
        <v>183</v>
      </c>
      <c r="D98" s="40"/>
      <c r="E98" s="40"/>
      <c r="F98" s="55"/>
      <c r="G98" s="42"/>
      <c r="H98" s="42"/>
      <c r="I98" s="42"/>
      <c r="J98" s="42"/>
      <c r="K98" s="43">
        <f t="shared" si="19"/>
        <v>0</v>
      </c>
      <c r="L98" s="44"/>
    </row>
    <row r="99" spans="1:44" ht="13.5" hidden="1" customHeight="1">
      <c r="A99" s="67"/>
      <c r="B99" s="57" t="s">
        <v>184</v>
      </c>
      <c r="C99" s="39" t="s">
        <v>185</v>
      </c>
      <c r="D99" s="40"/>
      <c r="E99" s="40"/>
      <c r="F99" s="55"/>
      <c r="G99" s="42"/>
      <c r="H99" s="42"/>
      <c r="I99" s="42"/>
      <c r="J99" s="42"/>
      <c r="K99" s="43">
        <f t="shared" si="19"/>
        <v>0</v>
      </c>
      <c r="L99" s="44"/>
    </row>
    <row r="100" spans="1:44" ht="13.5" hidden="1" customHeight="1">
      <c r="A100" s="67"/>
      <c r="B100" s="57" t="s">
        <v>186</v>
      </c>
      <c r="C100" s="39" t="s">
        <v>187</v>
      </c>
      <c r="D100" s="40"/>
      <c r="E100" s="40"/>
      <c r="F100" s="55"/>
      <c r="G100" s="42"/>
      <c r="H100" s="42"/>
      <c r="I100" s="42"/>
      <c r="J100" s="42"/>
      <c r="K100" s="43">
        <f t="shared" si="19"/>
        <v>0</v>
      </c>
      <c r="L100" s="44"/>
    </row>
    <row r="101" spans="1:44" ht="13.5" hidden="1" customHeight="1">
      <c r="A101" s="67"/>
      <c r="B101" s="57" t="s">
        <v>188</v>
      </c>
      <c r="C101" s="39" t="s">
        <v>189</v>
      </c>
      <c r="D101" s="40"/>
      <c r="E101" s="40"/>
      <c r="F101" s="55"/>
      <c r="G101" s="42"/>
      <c r="H101" s="42"/>
      <c r="I101" s="42"/>
      <c r="J101" s="42"/>
      <c r="K101" s="43">
        <f t="shared" si="19"/>
        <v>0</v>
      </c>
      <c r="L101" s="44"/>
    </row>
    <row r="102" spans="1:44" ht="13.5" hidden="1" customHeight="1">
      <c r="A102" s="67"/>
      <c r="B102" s="57" t="s">
        <v>190</v>
      </c>
      <c r="C102" s="39" t="s">
        <v>191</v>
      </c>
      <c r="D102" s="40"/>
      <c r="E102" s="40"/>
      <c r="F102" s="55"/>
      <c r="G102" s="42"/>
      <c r="H102" s="42"/>
      <c r="I102" s="42"/>
      <c r="J102" s="42"/>
      <c r="K102" s="43">
        <f t="shared" si="19"/>
        <v>0</v>
      </c>
      <c r="L102" s="44"/>
    </row>
    <row r="103" spans="1:44" ht="20.100000000000001" customHeight="1">
      <c r="A103" s="56"/>
      <c r="B103" s="57" t="s">
        <v>192</v>
      </c>
      <c r="C103" s="39" t="s">
        <v>193</v>
      </c>
      <c r="D103" s="40"/>
      <c r="E103" s="40"/>
      <c r="F103" s="55">
        <f>'[1]74,05,01'!L15</f>
        <v>912000</v>
      </c>
      <c r="G103" s="55">
        <f>'[1]74,05,01'!M15</f>
        <v>912000</v>
      </c>
      <c r="H103" s="55">
        <f>'[1]74,05,01'!N15</f>
        <v>911757</v>
      </c>
      <c r="I103" s="55">
        <f>'[1]74,05,01'!O15</f>
        <v>911757</v>
      </c>
      <c r="J103" s="55">
        <f>'[1]74,05,01'!P15</f>
        <v>911757</v>
      </c>
      <c r="K103" s="55">
        <f>'[1]74,05,01'!Q15</f>
        <v>0</v>
      </c>
      <c r="L103" s="55">
        <f>'[1]74,05,01'!R15</f>
        <v>911757</v>
      </c>
    </row>
    <row r="104" spans="1:44" ht="13.5" hidden="1" customHeight="1">
      <c r="A104" s="56"/>
      <c r="B104" s="57"/>
      <c r="C104" s="86"/>
      <c r="D104" s="87"/>
      <c r="E104" s="87"/>
      <c r="F104" s="55"/>
      <c r="G104" s="42"/>
      <c r="H104" s="42"/>
      <c r="I104" s="42"/>
      <c r="J104" s="42"/>
      <c r="K104" s="43">
        <f t="shared" si="19"/>
        <v>0</v>
      </c>
      <c r="L104" s="44"/>
    </row>
    <row r="105" spans="1:44" s="29" customFormat="1" ht="20.25" hidden="1" customHeight="1">
      <c r="A105" s="88" t="s">
        <v>194</v>
      </c>
      <c r="B105" s="23"/>
      <c r="C105" s="24" t="s">
        <v>195</v>
      </c>
      <c r="D105" s="25"/>
      <c r="E105" s="25"/>
      <c r="F105" s="89">
        <f t="shared" ref="F105:L105" si="20">F106+F109+F114</f>
        <v>0</v>
      </c>
      <c r="G105" s="89">
        <f t="shared" si="20"/>
        <v>0</v>
      </c>
      <c r="H105" s="89">
        <f t="shared" si="20"/>
        <v>0</v>
      </c>
      <c r="I105" s="89">
        <f t="shared" si="20"/>
        <v>0</v>
      </c>
      <c r="J105" s="89">
        <f t="shared" si="20"/>
        <v>0</v>
      </c>
      <c r="K105" s="90">
        <f t="shared" si="20"/>
        <v>0</v>
      </c>
      <c r="L105" s="91">
        <f t="shared" si="20"/>
        <v>0</v>
      </c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7"/>
      <c r="AE105" s="227"/>
      <c r="AF105" s="227"/>
      <c r="AG105" s="227"/>
      <c r="AH105" s="227"/>
      <c r="AI105" s="227"/>
      <c r="AJ105" s="227"/>
      <c r="AK105" s="227"/>
      <c r="AL105" s="227"/>
      <c r="AM105" s="227"/>
      <c r="AN105" s="227"/>
      <c r="AO105" s="227"/>
      <c r="AP105" s="227"/>
      <c r="AQ105" s="227"/>
      <c r="AR105" s="227"/>
    </row>
    <row r="106" spans="1:44" ht="17.25" hidden="1" customHeight="1">
      <c r="A106" s="85" t="s">
        <v>196</v>
      </c>
      <c r="B106" s="83"/>
      <c r="C106" s="32" t="s">
        <v>197</v>
      </c>
      <c r="D106" s="33"/>
      <c r="E106" s="33"/>
      <c r="F106" s="59">
        <f t="shared" ref="F106:L106" si="21">F107+F108</f>
        <v>0</v>
      </c>
      <c r="G106" s="59">
        <f t="shared" si="21"/>
        <v>0</v>
      </c>
      <c r="H106" s="59">
        <f t="shared" si="21"/>
        <v>0</v>
      </c>
      <c r="I106" s="59">
        <f t="shared" si="21"/>
        <v>0</v>
      </c>
      <c r="J106" s="59">
        <f t="shared" si="21"/>
        <v>0</v>
      </c>
      <c r="K106" s="60">
        <f t="shared" si="21"/>
        <v>0</v>
      </c>
      <c r="L106" s="61">
        <f t="shared" si="21"/>
        <v>0</v>
      </c>
    </row>
    <row r="107" spans="1:44" ht="17.25" hidden="1" customHeight="1">
      <c r="A107" s="56"/>
      <c r="B107" s="38" t="s">
        <v>198</v>
      </c>
      <c r="C107" s="39" t="s">
        <v>199</v>
      </c>
      <c r="D107" s="40"/>
      <c r="E107" s="40"/>
      <c r="F107" s="55"/>
      <c r="G107" s="42"/>
      <c r="H107" s="42"/>
      <c r="I107" s="42"/>
      <c r="J107" s="42"/>
      <c r="K107" s="43">
        <f>H107-J107</f>
        <v>0</v>
      </c>
      <c r="L107" s="44"/>
    </row>
    <row r="108" spans="1:44" ht="17.25" hidden="1" customHeight="1">
      <c r="A108" s="56"/>
      <c r="B108" s="38" t="s">
        <v>200</v>
      </c>
      <c r="C108" s="39" t="s">
        <v>201</v>
      </c>
      <c r="D108" s="40"/>
      <c r="E108" s="40"/>
      <c r="F108" s="55"/>
      <c r="G108" s="42"/>
      <c r="H108" s="42"/>
      <c r="I108" s="42"/>
      <c r="J108" s="42"/>
      <c r="K108" s="43">
        <f>H108-J108</f>
        <v>0</v>
      </c>
      <c r="L108" s="44"/>
    </row>
    <row r="109" spans="1:44" ht="17.25" hidden="1" customHeight="1">
      <c r="A109" s="85" t="s">
        <v>202</v>
      </c>
      <c r="B109" s="83"/>
      <c r="C109" s="32" t="s">
        <v>203</v>
      </c>
      <c r="D109" s="33"/>
      <c r="E109" s="33"/>
      <c r="F109" s="59">
        <f t="shared" ref="F109:L109" si="22">F110+F111+F112+F113</f>
        <v>0</v>
      </c>
      <c r="G109" s="59">
        <f t="shared" si="22"/>
        <v>0</v>
      </c>
      <c r="H109" s="59">
        <f t="shared" si="22"/>
        <v>0</v>
      </c>
      <c r="I109" s="59">
        <f t="shared" si="22"/>
        <v>0</v>
      </c>
      <c r="J109" s="59">
        <f t="shared" si="22"/>
        <v>0</v>
      </c>
      <c r="K109" s="60">
        <f t="shared" si="22"/>
        <v>0</v>
      </c>
      <c r="L109" s="61">
        <f t="shared" si="22"/>
        <v>0</v>
      </c>
    </row>
    <row r="110" spans="1:44" ht="17.25" hidden="1" customHeight="1">
      <c r="A110" s="37"/>
      <c r="B110" s="38" t="s">
        <v>204</v>
      </c>
      <c r="C110" s="39" t="s">
        <v>205</v>
      </c>
      <c r="D110" s="40"/>
      <c r="E110" s="40"/>
      <c r="F110" s="55"/>
      <c r="G110" s="42"/>
      <c r="H110" s="42"/>
      <c r="I110" s="42"/>
      <c r="J110" s="42"/>
      <c r="K110" s="43">
        <f>H110-J110</f>
        <v>0</v>
      </c>
      <c r="L110" s="44"/>
    </row>
    <row r="111" spans="1:44" ht="15" hidden="1" customHeight="1">
      <c r="A111" s="56"/>
      <c r="B111" s="79" t="s">
        <v>206</v>
      </c>
      <c r="C111" s="39" t="s">
        <v>207</v>
      </c>
      <c r="D111" s="40"/>
      <c r="E111" s="40"/>
      <c r="F111" s="55"/>
      <c r="G111" s="42"/>
      <c r="H111" s="42"/>
      <c r="I111" s="42"/>
      <c r="J111" s="42"/>
      <c r="K111" s="43">
        <f>H111-J111</f>
        <v>0</v>
      </c>
      <c r="L111" s="44"/>
    </row>
    <row r="112" spans="1:44" ht="16.5" hidden="1" customHeight="1">
      <c r="A112" s="56"/>
      <c r="B112" s="38" t="s">
        <v>208</v>
      </c>
      <c r="C112" s="39" t="s">
        <v>209</v>
      </c>
      <c r="D112" s="40"/>
      <c r="E112" s="40"/>
      <c r="F112" s="55"/>
      <c r="G112" s="42"/>
      <c r="H112" s="42"/>
      <c r="I112" s="42"/>
      <c r="J112" s="42"/>
      <c r="K112" s="43">
        <f>H112-J112</f>
        <v>0</v>
      </c>
      <c r="L112" s="44"/>
    </row>
    <row r="113" spans="1:44" ht="17.25" hidden="1" customHeight="1">
      <c r="A113" s="56"/>
      <c r="B113" s="38" t="s">
        <v>210</v>
      </c>
      <c r="C113" s="39" t="s">
        <v>211</v>
      </c>
      <c r="D113" s="40"/>
      <c r="E113" s="40"/>
      <c r="F113" s="55"/>
      <c r="G113" s="42"/>
      <c r="H113" s="42"/>
      <c r="I113" s="42"/>
      <c r="J113" s="42"/>
      <c r="K113" s="43">
        <f>H113-J113</f>
        <v>0</v>
      </c>
      <c r="L113" s="44"/>
    </row>
    <row r="114" spans="1:44" ht="17.25" hidden="1" customHeight="1">
      <c r="A114" s="92" t="s">
        <v>212</v>
      </c>
      <c r="B114" s="93"/>
      <c r="C114" s="32" t="s">
        <v>213</v>
      </c>
      <c r="D114" s="33"/>
      <c r="E114" s="33"/>
      <c r="F114" s="59">
        <f t="shared" ref="F114:L114" si="23">F115+F116+F117+F118+F119</f>
        <v>0</v>
      </c>
      <c r="G114" s="59">
        <f t="shared" si="23"/>
        <v>0</v>
      </c>
      <c r="H114" s="59">
        <f t="shared" si="23"/>
        <v>0</v>
      </c>
      <c r="I114" s="59">
        <f t="shared" si="23"/>
        <v>0</v>
      </c>
      <c r="J114" s="59">
        <f t="shared" si="23"/>
        <v>0</v>
      </c>
      <c r="K114" s="60">
        <f t="shared" si="23"/>
        <v>0</v>
      </c>
      <c r="L114" s="61">
        <f t="shared" si="23"/>
        <v>0</v>
      </c>
    </row>
    <row r="115" spans="1:44" ht="17.25" hidden="1" customHeight="1">
      <c r="A115" s="94"/>
      <c r="B115" s="38" t="s">
        <v>214</v>
      </c>
      <c r="C115" s="39" t="s">
        <v>215</v>
      </c>
      <c r="D115" s="40"/>
      <c r="E115" s="40"/>
      <c r="F115" s="55"/>
      <c r="G115" s="42"/>
      <c r="H115" s="42"/>
      <c r="I115" s="42"/>
      <c r="J115" s="42"/>
      <c r="K115" s="43">
        <f t="shared" ref="K115:K120" si="24">H115-J115</f>
        <v>0</v>
      </c>
      <c r="L115" s="44"/>
    </row>
    <row r="116" spans="1:44" ht="17.25" hidden="1" customHeight="1">
      <c r="A116" s="56"/>
      <c r="B116" s="38" t="s">
        <v>216</v>
      </c>
      <c r="C116" s="39" t="s">
        <v>217</v>
      </c>
      <c r="D116" s="40"/>
      <c r="E116" s="40"/>
      <c r="F116" s="55"/>
      <c r="G116" s="42"/>
      <c r="H116" s="42"/>
      <c r="I116" s="42"/>
      <c r="J116" s="42"/>
      <c r="K116" s="43">
        <f t="shared" si="24"/>
        <v>0</v>
      </c>
      <c r="L116" s="44"/>
    </row>
    <row r="117" spans="1:44" ht="17.25" hidden="1" customHeight="1">
      <c r="A117" s="56"/>
      <c r="B117" s="79" t="s">
        <v>218</v>
      </c>
      <c r="C117" s="39" t="s">
        <v>219</v>
      </c>
      <c r="D117" s="40"/>
      <c r="E117" s="40"/>
      <c r="F117" s="55"/>
      <c r="G117" s="42"/>
      <c r="H117" s="42"/>
      <c r="I117" s="42"/>
      <c r="J117" s="42"/>
      <c r="K117" s="43">
        <f t="shared" si="24"/>
        <v>0</v>
      </c>
      <c r="L117" s="44"/>
    </row>
    <row r="118" spans="1:44" ht="15" hidden="1" customHeight="1">
      <c r="A118" s="56"/>
      <c r="B118" s="79" t="s">
        <v>220</v>
      </c>
      <c r="C118" s="39" t="s">
        <v>221</v>
      </c>
      <c r="D118" s="40"/>
      <c r="E118" s="40"/>
      <c r="F118" s="55"/>
      <c r="G118" s="42"/>
      <c r="H118" s="42"/>
      <c r="I118" s="42"/>
      <c r="J118" s="42"/>
      <c r="K118" s="43">
        <f t="shared" si="24"/>
        <v>0</v>
      </c>
      <c r="L118" s="44"/>
    </row>
    <row r="119" spans="1:44" ht="17.25" hidden="1" customHeight="1">
      <c r="A119" s="56"/>
      <c r="B119" s="79" t="s">
        <v>222</v>
      </c>
      <c r="C119" s="39" t="s">
        <v>223</v>
      </c>
      <c r="D119" s="40"/>
      <c r="E119" s="40"/>
      <c r="F119" s="55"/>
      <c r="G119" s="42"/>
      <c r="H119" s="42"/>
      <c r="I119" s="42"/>
      <c r="J119" s="42"/>
      <c r="K119" s="43">
        <f t="shared" si="24"/>
        <v>0</v>
      </c>
      <c r="L119" s="44"/>
    </row>
    <row r="120" spans="1:44" s="98" customFormat="1" ht="14.25" hidden="1" customHeight="1">
      <c r="A120" s="56"/>
      <c r="B120" s="95"/>
      <c r="C120" s="96"/>
      <c r="D120" s="97"/>
      <c r="E120" s="97"/>
      <c r="F120" s="55"/>
      <c r="G120" s="42"/>
      <c r="H120" s="42"/>
      <c r="I120" s="42"/>
      <c r="J120" s="42"/>
      <c r="K120" s="43">
        <f t="shared" si="24"/>
        <v>0</v>
      </c>
      <c r="L120" s="44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</row>
    <row r="121" spans="1:44" s="100" customFormat="1" ht="17.25" hidden="1" customHeight="1">
      <c r="A121" s="88" t="s">
        <v>224</v>
      </c>
      <c r="B121" s="99"/>
      <c r="C121" s="24" t="s">
        <v>225</v>
      </c>
      <c r="D121" s="25"/>
      <c r="E121" s="25"/>
      <c r="F121" s="89">
        <f t="shared" ref="F121:L121" si="25">F122+F123+F124</f>
        <v>0</v>
      </c>
      <c r="G121" s="89">
        <f t="shared" si="25"/>
        <v>0</v>
      </c>
      <c r="H121" s="89">
        <f t="shared" si="25"/>
        <v>0</v>
      </c>
      <c r="I121" s="89">
        <f t="shared" si="25"/>
        <v>0</v>
      </c>
      <c r="J121" s="89">
        <f t="shared" si="25"/>
        <v>0</v>
      </c>
      <c r="K121" s="90">
        <f t="shared" si="25"/>
        <v>0</v>
      </c>
      <c r="L121" s="91">
        <f t="shared" si="25"/>
        <v>0</v>
      </c>
      <c r="M121" s="227"/>
      <c r="N121" s="227"/>
      <c r="O121" s="227"/>
      <c r="P121" s="227"/>
      <c r="Q121" s="227"/>
      <c r="R121" s="227"/>
      <c r="S121" s="227"/>
      <c r="T121" s="227"/>
      <c r="U121" s="227"/>
      <c r="V121" s="227"/>
      <c r="W121" s="227"/>
      <c r="X121" s="227"/>
      <c r="Y121" s="227"/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7"/>
      <c r="AK121" s="227"/>
      <c r="AL121" s="227"/>
      <c r="AM121" s="227"/>
      <c r="AN121" s="227"/>
      <c r="AO121" s="227"/>
      <c r="AP121" s="227"/>
      <c r="AQ121" s="227"/>
      <c r="AR121" s="227"/>
    </row>
    <row r="122" spans="1:44" s="98" customFormat="1" ht="17.25" hidden="1" customHeight="1">
      <c r="A122" s="56"/>
      <c r="B122" s="101" t="s">
        <v>226</v>
      </c>
      <c r="C122" s="102" t="s">
        <v>227</v>
      </c>
      <c r="D122" s="103"/>
      <c r="E122" s="103"/>
      <c r="F122" s="55"/>
      <c r="G122" s="42"/>
      <c r="H122" s="42"/>
      <c r="I122" s="42"/>
      <c r="J122" s="42"/>
      <c r="K122" s="43">
        <f>H122-J122</f>
        <v>0</v>
      </c>
      <c r="L122" s="44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</row>
    <row r="123" spans="1:44" s="98" customFormat="1" ht="34.5" hidden="1" customHeight="1">
      <c r="A123" s="56"/>
      <c r="B123" s="104" t="s">
        <v>228</v>
      </c>
      <c r="C123" s="102" t="s">
        <v>229</v>
      </c>
      <c r="D123" s="103"/>
      <c r="E123" s="103"/>
      <c r="F123" s="55"/>
      <c r="G123" s="42"/>
      <c r="H123" s="42"/>
      <c r="I123" s="42"/>
      <c r="J123" s="42"/>
      <c r="K123" s="43">
        <f>H123-J123</f>
        <v>0</v>
      </c>
      <c r="L123" s="44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  <c r="AO123" s="226"/>
      <c r="AP123" s="226"/>
      <c r="AQ123" s="226"/>
      <c r="AR123" s="226"/>
    </row>
    <row r="124" spans="1:44" s="98" customFormat="1" ht="17.25" hidden="1" customHeight="1">
      <c r="A124" s="56"/>
      <c r="B124" s="105" t="s">
        <v>230</v>
      </c>
      <c r="C124" s="102" t="s">
        <v>231</v>
      </c>
      <c r="D124" s="103"/>
      <c r="E124" s="103"/>
      <c r="F124" s="55"/>
      <c r="G124" s="42"/>
      <c r="H124" s="42"/>
      <c r="I124" s="42"/>
      <c r="J124" s="42"/>
      <c r="K124" s="43">
        <f>H124-J124</f>
        <v>0</v>
      </c>
      <c r="L124" s="44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  <c r="AO124" s="226"/>
      <c r="AP124" s="226"/>
      <c r="AQ124" s="226"/>
      <c r="AR124" s="226"/>
    </row>
    <row r="125" spans="1:44" s="98" customFormat="1" ht="21.75" hidden="1" customHeight="1">
      <c r="A125" s="106" t="s">
        <v>232</v>
      </c>
      <c r="B125" s="107"/>
      <c r="C125" s="108" t="s">
        <v>233</v>
      </c>
      <c r="D125" s="109"/>
      <c r="E125" s="109"/>
      <c r="F125" s="110">
        <f t="shared" ref="F125:L125" si="26">F126</f>
        <v>0</v>
      </c>
      <c r="G125" s="110">
        <f t="shared" si="26"/>
        <v>0</v>
      </c>
      <c r="H125" s="110">
        <f t="shared" si="26"/>
        <v>0</v>
      </c>
      <c r="I125" s="110">
        <f t="shared" si="26"/>
        <v>0</v>
      </c>
      <c r="J125" s="110">
        <f t="shared" si="26"/>
        <v>0</v>
      </c>
      <c r="K125" s="111">
        <f t="shared" si="26"/>
        <v>0</v>
      </c>
      <c r="L125" s="112">
        <f t="shared" si="26"/>
        <v>0</v>
      </c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  <c r="AO125" s="226"/>
      <c r="AP125" s="226"/>
      <c r="AQ125" s="226"/>
      <c r="AR125" s="226"/>
    </row>
    <row r="126" spans="1:44" s="98" customFormat="1" ht="16.5" hidden="1" customHeight="1">
      <c r="A126" s="56" t="s">
        <v>234</v>
      </c>
      <c r="B126" s="57"/>
      <c r="C126" s="113" t="s">
        <v>235</v>
      </c>
      <c r="D126" s="114"/>
      <c r="E126" s="114"/>
      <c r="F126" s="55"/>
      <c r="G126" s="42"/>
      <c r="H126" s="42"/>
      <c r="I126" s="42"/>
      <c r="J126" s="42"/>
      <c r="K126" s="43">
        <f>H126-J126</f>
        <v>0</v>
      </c>
      <c r="L126" s="44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  <c r="AO126" s="226"/>
      <c r="AP126" s="226"/>
      <c r="AQ126" s="226"/>
      <c r="AR126" s="226"/>
    </row>
    <row r="127" spans="1:44" s="98" customFormat="1" ht="15.75" hidden="1">
      <c r="A127" s="56"/>
      <c r="B127" s="38"/>
      <c r="C127" s="113"/>
      <c r="D127" s="114"/>
      <c r="E127" s="114"/>
      <c r="F127" s="55"/>
      <c r="G127" s="54"/>
      <c r="H127" s="54"/>
      <c r="I127" s="54"/>
      <c r="J127" s="54"/>
      <c r="K127" s="43">
        <f>H127-J127</f>
        <v>0</v>
      </c>
      <c r="L127" s="63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  <c r="AO127" s="226"/>
      <c r="AP127" s="226"/>
      <c r="AQ127" s="226"/>
      <c r="AR127" s="226"/>
    </row>
    <row r="128" spans="1:44" s="100" customFormat="1" ht="33" hidden="1" customHeight="1">
      <c r="A128" s="268" t="s">
        <v>236</v>
      </c>
      <c r="B128" s="269"/>
      <c r="C128" s="24" t="s">
        <v>237</v>
      </c>
      <c r="D128" s="25"/>
      <c r="E128" s="25"/>
      <c r="F128" s="89">
        <f t="shared" ref="F128:L128" si="27">F129</f>
        <v>0</v>
      </c>
      <c r="G128" s="89">
        <f t="shared" si="27"/>
        <v>0</v>
      </c>
      <c r="H128" s="89">
        <f t="shared" si="27"/>
        <v>0</v>
      </c>
      <c r="I128" s="89">
        <f t="shared" si="27"/>
        <v>0</v>
      </c>
      <c r="J128" s="89">
        <f t="shared" si="27"/>
        <v>0</v>
      </c>
      <c r="K128" s="90">
        <f t="shared" si="27"/>
        <v>0</v>
      </c>
      <c r="L128" s="91">
        <f t="shared" si="27"/>
        <v>0</v>
      </c>
      <c r="M128" s="227"/>
      <c r="N128" s="227"/>
      <c r="O128" s="227"/>
      <c r="P128" s="227"/>
      <c r="Q128" s="227"/>
      <c r="R128" s="227"/>
      <c r="S128" s="227"/>
      <c r="T128" s="227"/>
      <c r="U128" s="227"/>
      <c r="V128" s="227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227"/>
      <c r="AL128" s="227"/>
      <c r="AM128" s="227"/>
      <c r="AN128" s="227"/>
      <c r="AO128" s="227"/>
      <c r="AP128" s="227"/>
      <c r="AQ128" s="227"/>
      <c r="AR128" s="227"/>
    </row>
    <row r="129" spans="1:44" s="98" customFormat="1" ht="31.5" hidden="1" customHeight="1">
      <c r="A129" s="252" t="s">
        <v>238</v>
      </c>
      <c r="B129" s="270"/>
      <c r="C129" s="32" t="s">
        <v>239</v>
      </c>
      <c r="D129" s="33"/>
      <c r="E129" s="33"/>
      <c r="F129" s="59">
        <f t="shared" ref="F129:L129" si="28">F130+F131+F132+F133+F134+F135+F136+F137+F138+F139+F140+F141</f>
        <v>0</v>
      </c>
      <c r="G129" s="59">
        <f t="shared" si="28"/>
        <v>0</v>
      </c>
      <c r="H129" s="59">
        <f t="shared" si="28"/>
        <v>0</v>
      </c>
      <c r="I129" s="59">
        <f t="shared" si="28"/>
        <v>0</v>
      </c>
      <c r="J129" s="59">
        <f t="shared" si="28"/>
        <v>0</v>
      </c>
      <c r="K129" s="60">
        <f t="shared" si="28"/>
        <v>0</v>
      </c>
      <c r="L129" s="61">
        <f t="shared" si="28"/>
        <v>0</v>
      </c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</row>
    <row r="130" spans="1:44" s="98" customFormat="1" ht="15.75" hidden="1" customHeight="1">
      <c r="A130" s="56"/>
      <c r="B130" s="57" t="s">
        <v>240</v>
      </c>
      <c r="C130" s="39" t="s">
        <v>241</v>
      </c>
      <c r="D130" s="40"/>
      <c r="E130" s="40"/>
      <c r="F130" s="55"/>
      <c r="G130" s="42"/>
      <c r="H130" s="42"/>
      <c r="I130" s="42"/>
      <c r="J130" s="42"/>
      <c r="K130" s="43">
        <f t="shared" ref="K130:K141" si="29">H130-J130</f>
        <v>0</v>
      </c>
      <c r="L130" s="44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  <c r="AO130" s="226"/>
      <c r="AP130" s="226"/>
      <c r="AQ130" s="226"/>
      <c r="AR130" s="226"/>
    </row>
    <row r="131" spans="1:44" s="98" customFormat="1" ht="18" hidden="1" customHeight="1">
      <c r="A131" s="56"/>
      <c r="B131" s="38" t="s">
        <v>242</v>
      </c>
      <c r="C131" s="39" t="s">
        <v>243</v>
      </c>
      <c r="D131" s="40"/>
      <c r="E131" s="40"/>
      <c r="F131" s="55"/>
      <c r="G131" s="42"/>
      <c r="H131" s="42"/>
      <c r="I131" s="42"/>
      <c r="J131" s="42"/>
      <c r="K131" s="43">
        <f t="shared" si="29"/>
        <v>0</v>
      </c>
      <c r="L131" s="44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</row>
    <row r="132" spans="1:44" s="98" customFormat="1" ht="24.75" hidden="1" customHeight="1">
      <c r="A132" s="56"/>
      <c r="B132" s="79" t="s">
        <v>244</v>
      </c>
      <c r="C132" s="39" t="s">
        <v>245</v>
      </c>
      <c r="D132" s="40"/>
      <c r="E132" s="40"/>
      <c r="F132" s="55"/>
      <c r="G132" s="42"/>
      <c r="H132" s="42"/>
      <c r="I132" s="42"/>
      <c r="J132" s="42"/>
      <c r="K132" s="43">
        <f t="shared" si="29"/>
        <v>0</v>
      </c>
      <c r="L132" s="44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</row>
    <row r="133" spans="1:44" s="98" customFormat="1" ht="25.5" hidden="1" customHeight="1">
      <c r="A133" s="56"/>
      <c r="B133" s="79" t="s">
        <v>246</v>
      </c>
      <c r="C133" s="39" t="s">
        <v>247</v>
      </c>
      <c r="D133" s="40"/>
      <c r="E133" s="40"/>
      <c r="F133" s="55"/>
      <c r="G133" s="42"/>
      <c r="H133" s="42"/>
      <c r="I133" s="42"/>
      <c r="J133" s="42"/>
      <c r="K133" s="43">
        <f t="shared" si="29"/>
        <v>0</v>
      </c>
      <c r="L133" s="44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  <c r="AO133" s="226"/>
      <c r="AP133" s="226"/>
      <c r="AQ133" s="226"/>
      <c r="AR133" s="226"/>
    </row>
    <row r="134" spans="1:44" s="98" customFormat="1" ht="24.75" hidden="1" customHeight="1">
      <c r="A134" s="115"/>
      <c r="B134" s="79" t="s">
        <v>248</v>
      </c>
      <c r="C134" s="39" t="s">
        <v>249</v>
      </c>
      <c r="D134" s="40"/>
      <c r="E134" s="40"/>
      <c r="F134" s="55"/>
      <c r="G134" s="42"/>
      <c r="H134" s="42"/>
      <c r="I134" s="42"/>
      <c r="J134" s="42"/>
      <c r="K134" s="43">
        <f t="shared" si="29"/>
        <v>0</v>
      </c>
      <c r="L134" s="44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</row>
    <row r="135" spans="1:44" s="98" customFormat="1" ht="30.75" hidden="1" customHeight="1">
      <c r="A135" s="115"/>
      <c r="B135" s="79" t="s">
        <v>250</v>
      </c>
      <c r="C135" s="39" t="s">
        <v>251</v>
      </c>
      <c r="D135" s="40"/>
      <c r="E135" s="40"/>
      <c r="F135" s="55"/>
      <c r="G135" s="42"/>
      <c r="H135" s="42"/>
      <c r="I135" s="42"/>
      <c r="J135" s="42"/>
      <c r="K135" s="43">
        <f t="shared" si="29"/>
        <v>0</v>
      </c>
      <c r="L135" s="44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  <c r="AO135" s="226"/>
      <c r="AP135" s="226"/>
      <c r="AQ135" s="226"/>
      <c r="AR135" s="226"/>
    </row>
    <row r="136" spans="1:44" s="98" customFormat="1" ht="26.25" hidden="1" customHeight="1">
      <c r="A136" s="115"/>
      <c r="B136" s="79" t="s">
        <v>252</v>
      </c>
      <c r="C136" s="39" t="s">
        <v>253</v>
      </c>
      <c r="D136" s="40"/>
      <c r="E136" s="40"/>
      <c r="F136" s="55"/>
      <c r="G136" s="42"/>
      <c r="H136" s="42"/>
      <c r="I136" s="42"/>
      <c r="J136" s="42"/>
      <c r="K136" s="43">
        <f t="shared" si="29"/>
        <v>0</v>
      </c>
      <c r="L136" s="44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  <c r="AO136" s="226"/>
      <c r="AP136" s="226"/>
      <c r="AQ136" s="226"/>
      <c r="AR136" s="226"/>
    </row>
    <row r="137" spans="1:44" s="98" customFormat="1" ht="26.25" hidden="1" customHeight="1">
      <c r="A137" s="115"/>
      <c r="B137" s="79" t="s">
        <v>254</v>
      </c>
      <c r="C137" s="39" t="s">
        <v>255</v>
      </c>
      <c r="D137" s="40"/>
      <c r="E137" s="40"/>
      <c r="F137" s="55"/>
      <c r="G137" s="42"/>
      <c r="H137" s="42"/>
      <c r="I137" s="42"/>
      <c r="J137" s="42"/>
      <c r="K137" s="43">
        <f t="shared" si="29"/>
        <v>0</v>
      </c>
      <c r="L137" s="44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  <c r="AO137" s="226"/>
      <c r="AP137" s="226"/>
      <c r="AQ137" s="226"/>
      <c r="AR137" s="226"/>
    </row>
    <row r="138" spans="1:44" s="98" customFormat="1" ht="19.5" hidden="1" customHeight="1">
      <c r="A138" s="115"/>
      <c r="B138" s="79" t="s">
        <v>256</v>
      </c>
      <c r="C138" s="39" t="s">
        <v>257</v>
      </c>
      <c r="D138" s="40"/>
      <c r="E138" s="40"/>
      <c r="F138" s="55"/>
      <c r="G138" s="42"/>
      <c r="H138" s="42"/>
      <c r="I138" s="42"/>
      <c r="J138" s="42"/>
      <c r="K138" s="43">
        <f t="shared" si="29"/>
        <v>0</v>
      </c>
      <c r="L138" s="44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</row>
    <row r="139" spans="1:44" s="122" customFormat="1" ht="24" hidden="1" customHeight="1">
      <c r="A139" s="116"/>
      <c r="B139" s="117" t="s">
        <v>258</v>
      </c>
      <c r="C139" s="118" t="s">
        <v>259</v>
      </c>
      <c r="D139" s="119"/>
      <c r="E139" s="119"/>
      <c r="F139" s="55"/>
      <c r="G139" s="120"/>
      <c r="H139" s="120"/>
      <c r="I139" s="120"/>
      <c r="J139" s="120"/>
      <c r="K139" s="43">
        <f t="shared" si="29"/>
        <v>0</v>
      </c>
      <c r="L139" s="121"/>
      <c r="M139" s="229"/>
      <c r="N139" s="229"/>
      <c r="O139" s="229"/>
      <c r="P139" s="229"/>
      <c r="Q139" s="229"/>
      <c r="R139" s="229"/>
      <c r="S139" s="229"/>
      <c r="T139" s="229"/>
      <c r="U139" s="229"/>
      <c r="V139" s="229"/>
      <c r="W139" s="229"/>
      <c r="X139" s="229"/>
      <c r="Y139" s="229"/>
      <c r="Z139" s="229"/>
      <c r="AA139" s="229"/>
      <c r="AB139" s="229"/>
      <c r="AC139" s="229"/>
      <c r="AD139" s="229"/>
      <c r="AE139" s="229"/>
      <c r="AF139" s="229"/>
      <c r="AG139" s="229"/>
      <c r="AH139" s="229"/>
      <c r="AI139" s="229"/>
      <c r="AJ139" s="229"/>
      <c r="AK139" s="229"/>
      <c r="AL139" s="229"/>
      <c r="AM139" s="229"/>
      <c r="AN139" s="229"/>
      <c r="AO139" s="229"/>
      <c r="AP139" s="229"/>
      <c r="AQ139" s="229"/>
      <c r="AR139" s="229"/>
    </row>
    <row r="140" spans="1:44" s="122" customFormat="1" ht="20.25" hidden="1" customHeight="1">
      <c r="A140" s="116"/>
      <c r="B140" s="117" t="s">
        <v>260</v>
      </c>
      <c r="C140" s="118" t="s">
        <v>261</v>
      </c>
      <c r="D140" s="119"/>
      <c r="E140" s="119"/>
      <c r="F140" s="55"/>
      <c r="G140" s="120"/>
      <c r="H140" s="120"/>
      <c r="I140" s="120"/>
      <c r="J140" s="120"/>
      <c r="K140" s="43">
        <f t="shared" si="29"/>
        <v>0</v>
      </c>
      <c r="L140" s="121"/>
      <c r="M140" s="229"/>
      <c r="N140" s="229"/>
      <c r="O140" s="229"/>
      <c r="P140" s="229"/>
      <c r="Q140" s="229"/>
      <c r="R140" s="229"/>
      <c r="S140" s="229"/>
      <c r="T140" s="229"/>
      <c r="U140" s="229"/>
      <c r="V140" s="229"/>
      <c r="W140" s="229"/>
      <c r="X140" s="229"/>
      <c r="Y140" s="229"/>
      <c r="Z140" s="229"/>
      <c r="AA140" s="229"/>
      <c r="AB140" s="229"/>
      <c r="AC140" s="229"/>
      <c r="AD140" s="229"/>
      <c r="AE140" s="229"/>
      <c r="AF140" s="229"/>
      <c r="AG140" s="229"/>
      <c r="AH140" s="229"/>
      <c r="AI140" s="229"/>
      <c r="AJ140" s="229"/>
      <c r="AK140" s="229"/>
      <c r="AL140" s="229"/>
      <c r="AM140" s="229"/>
      <c r="AN140" s="229"/>
      <c r="AO140" s="229"/>
      <c r="AP140" s="229"/>
      <c r="AQ140" s="229"/>
      <c r="AR140" s="229"/>
    </row>
    <row r="141" spans="1:44" s="122" customFormat="1" ht="20.25" hidden="1" customHeight="1">
      <c r="A141" s="116"/>
      <c r="B141" s="117" t="s">
        <v>262</v>
      </c>
      <c r="C141" s="118" t="s">
        <v>263</v>
      </c>
      <c r="D141" s="119"/>
      <c r="E141" s="119"/>
      <c r="F141" s="55"/>
      <c r="G141" s="120"/>
      <c r="H141" s="120"/>
      <c r="I141" s="120"/>
      <c r="J141" s="120"/>
      <c r="K141" s="43">
        <f t="shared" si="29"/>
        <v>0</v>
      </c>
      <c r="L141" s="121"/>
      <c r="M141" s="229"/>
      <c r="N141" s="229"/>
      <c r="O141" s="229"/>
      <c r="P141" s="229"/>
      <c r="Q141" s="229"/>
      <c r="R141" s="229"/>
      <c r="S141" s="229"/>
      <c r="T141" s="229"/>
      <c r="U141" s="229"/>
      <c r="V141" s="229"/>
      <c r="W141" s="229"/>
      <c r="X141" s="229"/>
      <c r="Y141" s="229"/>
      <c r="Z141" s="229"/>
      <c r="AA141" s="229"/>
      <c r="AB141" s="229"/>
      <c r="AC141" s="229"/>
      <c r="AD141" s="229"/>
      <c r="AE141" s="229"/>
      <c r="AF141" s="229"/>
      <c r="AG141" s="229"/>
      <c r="AH141" s="229"/>
      <c r="AI141" s="229"/>
      <c r="AJ141" s="229"/>
      <c r="AK141" s="229"/>
      <c r="AL141" s="229"/>
      <c r="AM141" s="229"/>
      <c r="AN141" s="229"/>
      <c r="AO141" s="229"/>
      <c r="AP141" s="229"/>
      <c r="AQ141" s="229"/>
      <c r="AR141" s="229"/>
    </row>
    <row r="142" spans="1:44" s="100" customFormat="1" ht="17.25" hidden="1" customHeight="1">
      <c r="A142" s="88" t="s">
        <v>264</v>
      </c>
      <c r="B142" s="23"/>
      <c r="C142" s="24" t="s">
        <v>265</v>
      </c>
      <c r="D142" s="25"/>
      <c r="E142" s="25"/>
      <c r="F142" s="89">
        <f t="shared" ref="F142:L142" si="30">F143</f>
        <v>0</v>
      </c>
      <c r="G142" s="89">
        <f t="shared" si="30"/>
        <v>0</v>
      </c>
      <c r="H142" s="89">
        <f t="shared" si="30"/>
        <v>0</v>
      </c>
      <c r="I142" s="89">
        <f t="shared" si="30"/>
        <v>0</v>
      </c>
      <c r="J142" s="89">
        <f t="shared" si="30"/>
        <v>0</v>
      </c>
      <c r="K142" s="90">
        <f t="shared" si="30"/>
        <v>0</v>
      </c>
      <c r="L142" s="91">
        <f t="shared" si="30"/>
        <v>0</v>
      </c>
      <c r="M142" s="227"/>
      <c r="N142" s="227"/>
      <c r="O142" s="227"/>
      <c r="P142" s="227"/>
      <c r="Q142" s="227"/>
      <c r="R142" s="227"/>
      <c r="S142" s="227"/>
      <c r="T142" s="227"/>
      <c r="U142" s="227"/>
      <c r="V142" s="227"/>
      <c r="W142" s="227"/>
      <c r="X142" s="227"/>
      <c r="Y142" s="227"/>
      <c r="Z142" s="227"/>
      <c r="AA142" s="227"/>
      <c r="AB142" s="227"/>
      <c r="AC142" s="227"/>
      <c r="AD142" s="227"/>
      <c r="AE142" s="227"/>
      <c r="AF142" s="227"/>
      <c r="AG142" s="227"/>
      <c r="AH142" s="227"/>
      <c r="AI142" s="227"/>
      <c r="AJ142" s="227"/>
      <c r="AK142" s="227"/>
      <c r="AL142" s="227"/>
      <c r="AM142" s="227"/>
      <c r="AN142" s="227"/>
      <c r="AO142" s="227"/>
      <c r="AP142" s="227"/>
      <c r="AQ142" s="227"/>
      <c r="AR142" s="227"/>
    </row>
    <row r="143" spans="1:44" s="98" customFormat="1" ht="13.5" hidden="1" customHeight="1">
      <c r="A143" s="30" t="s">
        <v>266</v>
      </c>
      <c r="B143" s="31"/>
      <c r="C143" s="32" t="s">
        <v>267</v>
      </c>
      <c r="D143" s="33"/>
      <c r="E143" s="33"/>
      <c r="F143" s="59">
        <f t="shared" ref="F143:L143" si="31">F144+F145</f>
        <v>0</v>
      </c>
      <c r="G143" s="59">
        <f t="shared" si="31"/>
        <v>0</v>
      </c>
      <c r="H143" s="59">
        <f t="shared" si="31"/>
        <v>0</v>
      </c>
      <c r="I143" s="59">
        <f t="shared" si="31"/>
        <v>0</v>
      </c>
      <c r="J143" s="59">
        <f t="shared" si="31"/>
        <v>0</v>
      </c>
      <c r="K143" s="60">
        <f t="shared" si="31"/>
        <v>0</v>
      </c>
      <c r="L143" s="61">
        <f t="shared" si="31"/>
        <v>0</v>
      </c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  <c r="AO143" s="226"/>
      <c r="AP143" s="226"/>
      <c r="AQ143" s="226"/>
      <c r="AR143" s="226"/>
    </row>
    <row r="144" spans="1:44" s="98" customFormat="1" ht="13.5" hidden="1" customHeight="1">
      <c r="A144" s="123"/>
      <c r="B144" s="57" t="s">
        <v>268</v>
      </c>
      <c r="C144" s="39" t="s">
        <v>269</v>
      </c>
      <c r="D144" s="40"/>
      <c r="E144" s="40"/>
      <c r="F144" s="55"/>
      <c r="G144" s="42"/>
      <c r="H144" s="42"/>
      <c r="I144" s="42"/>
      <c r="J144" s="42"/>
      <c r="K144" s="43">
        <f>H144-J144</f>
        <v>0</v>
      </c>
      <c r="L144" s="44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  <c r="AO144" s="226"/>
      <c r="AP144" s="226"/>
      <c r="AQ144" s="226"/>
      <c r="AR144" s="226"/>
    </row>
    <row r="145" spans="1:44" s="98" customFormat="1" ht="13.5" hidden="1" customHeight="1">
      <c r="A145" s="123"/>
      <c r="B145" s="57" t="s">
        <v>270</v>
      </c>
      <c r="C145" s="39" t="s">
        <v>271</v>
      </c>
      <c r="D145" s="40"/>
      <c r="E145" s="40"/>
      <c r="F145" s="55"/>
      <c r="G145" s="42"/>
      <c r="H145" s="42"/>
      <c r="I145" s="42"/>
      <c r="J145" s="42"/>
      <c r="K145" s="43">
        <f>H145-J145</f>
        <v>0</v>
      </c>
      <c r="L145" s="44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</row>
    <row r="146" spans="1:44" s="98" customFormat="1" ht="17.25" hidden="1" customHeight="1">
      <c r="A146" s="124" t="s">
        <v>272</v>
      </c>
      <c r="B146" s="125"/>
      <c r="C146" s="126" t="s">
        <v>273</v>
      </c>
      <c r="D146" s="127"/>
      <c r="E146" s="127"/>
      <c r="F146" s="110">
        <f t="shared" ref="F146:L146" si="32">F147</f>
        <v>0</v>
      </c>
      <c r="G146" s="110">
        <f t="shared" si="32"/>
        <v>0</v>
      </c>
      <c r="H146" s="110">
        <f t="shared" si="32"/>
        <v>0</v>
      </c>
      <c r="I146" s="110">
        <f t="shared" si="32"/>
        <v>0</v>
      </c>
      <c r="J146" s="110">
        <f t="shared" si="32"/>
        <v>0</v>
      </c>
      <c r="K146" s="111">
        <f t="shared" si="32"/>
        <v>0</v>
      </c>
      <c r="L146" s="112">
        <f t="shared" si="32"/>
        <v>0</v>
      </c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  <c r="AO146" s="226"/>
      <c r="AP146" s="226"/>
      <c r="AQ146" s="226"/>
      <c r="AR146" s="226"/>
    </row>
    <row r="147" spans="1:44" s="98" customFormat="1" ht="15.75" hidden="1">
      <c r="A147" s="128" t="s">
        <v>274</v>
      </c>
      <c r="B147" s="58"/>
      <c r="C147" s="32" t="s">
        <v>275</v>
      </c>
      <c r="D147" s="33"/>
      <c r="E147" s="33"/>
      <c r="F147" s="59">
        <f t="shared" ref="F147:L147" si="33">F148+F149+F150+F151</f>
        <v>0</v>
      </c>
      <c r="G147" s="59">
        <f t="shared" si="33"/>
        <v>0</v>
      </c>
      <c r="H147" s="59">
        <f t="shared" si="33"/>
        <v>0</v>
      </c>
      <c r="I147" s="59">
        <f t="shared" si="33"/>
        <v>0</v>
      </c>
      <c r="J147" s="59">
        <f t="shared" si="33"/>
        <v>0</v>
      </c>
      <c r="K147" s="60">
        <f t="shared" si="33"/>
        <v>0</v>
      </c>
      <c r="L147" s="61">
        <f t="shared" si="33"/>
        <v>0</v>
      </c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</row>
    <row r="148" spans="1:44" s="98" customFormat="1" ht="15.75" hidden="1">
      <c r="A148" s="56"/>
      <c r="B148" s="129" t="s">
        <v>276</v>
      </c>
      <c r="C148" s="39" t="s">
        <v>277</v>
      </c>
      <c r="D148" s="40"/>
      <c r="E148" s="40"/>
      <c r="F148" s="55"/>
      <c r="G148" s="42"/>
      <c r="H148" s="42"/>
      <c r="I148" s="42"/>
      <c r="J148" s="42"/>
      <c r="K148" s="43">
        <f>H148-J148</f>
        <v>0</v>
      </c>
      <c r="L148" s="44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  <c r="AO148" s="226"/>
      <c r="AP148" s="226"/>
      <c r="AQ148" s="226"/>
      <c r="AR148" s="226"/>
    </row>
    <row r="149" spans="1:44" s="98" customFormat="1" ht="15.75" hidden="1">
      <c r="A149" s="67"/>
      <c r="B149" s="129" t="s">
        <v>278</v>
      </c>
      <c r="C149" s="39" t="s">
        <v>279</v>
      </c>
      <c r="D149" s="40"/>
      <c r="E149" s="40"/>
      <c r="F149" s="55"/>
      <c r="G149" s="42"/>
      <c r="H149" s="42"/>
      <c r="I149" s="42"/>
      <c r="J149" s="42"/>
      <c r="K149" s="43">
        <f>H149-J149</f>
        <v>0</v>
      </c>
      <c r="L149" s="44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  <c r="AO149" s="226"/>
      <c r="AP149" s="226"/>
      <c r="AQ149" s="226"/>
      <c r="AR149" s="226"/>
    </row>
    <row r="150" spans="1:44" s="98" customFormat="1" ht="15" hidden="1" customHeight="1">
      <c r="A150" s="67"/>
      <c r="B150" s="129" t="s">
        <v>280</v>
      </c>
      <c r="C150" s="39" t="s">
        <v>281</v>
      </c>
      <c r="D150" s="40"/>
      <c r="E150" s="40"/>
      <c r="F150" s="55"/>
      <c r="G150" s="42"/>
      <c r="H150" s="42"/>
      <c r="I150" s="42"/>
      <c r="J150" s="42"/>
      <c r="K150" s="43">
        <f>H150-J150</f>
        <v>0</v>
      </c>
      <c r="L150" s="44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  <c r="AO150" s="226"/>
      <c r="AP150" s="226"/>
      <c r="AQ150" s="226"/>
      <c r="AR150" s="226"/>
    </row>
    <row r="151" spans="1:44" s="98" customFormat="1" ht="15.75" hidden="1">
      <c r="A151" s="67"/>
      <c r="B151" s="129" t="s">
        <v>282</v>
      </c>
      <c r="C151" s="39" t="s">
        <v>283</v>
      </c>
      <c r="D151" s="40"/>
      <c r="E151" s="40"/>
      <c r="F151" s="55"/>
      <c r="G151" s="42"/>
      <c r="H151" s="42"/>
      <c r="I151" s="42"/>
      <c r="J151" s="42"/>
      <c r="K151" s="43">
        <f>H151-J151</f>
        <v>0</v>
      </c>
      <c r="L151" s="44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26"/>
      <c r="AR151" s="226"/>
    </row>
    <row r="152" spans="1:44" s="98" customFormat="1" ht="15.75" hidden="1">
      <c r="A152" s="67"/>
      <c r="B152" s="129"/>
      <c r="C152" s="130"/>
      <c r="D152" s="131"/>
      <c r="E152" s="131"/>
      <c r="F152" s="55"/>
      <c r="G152" s="54"/>
      <c r="H152" s="54"/>
      <c r="I152" s="54"/>
      <c r="J152" s="54"/>
      <c r="K152" s="43">
        <f>H152-J152</f>
        <v>0</v>
      </c>
      <c r="L152" s="63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  <c r="AO152" s="226"/>
      <c r="AP152" s="226"/>
      <c r="AQ152" s="226"/>
      <c r="AR152" s="226"/>
    </row>
    <row r="153" spans="1:44" s="100" customFormat="1" ht="32.25" hidden="1" customHeight="1">
      <c r="A153" s="271" t="s">
        <v>284</v>
      </c>
      <c r="B153" s="272"/>
      <c r="C153" s="24" t="s">
        <v>285</v>
      </c>
      <c r="D153" s="25"/>
      <c r="E153" s="25"/>
      <c r="F153" s="89">
        <f t="shared" ref="F153:L153" si="34">F154+F155+F156+F157+F158+F159+F160+F161+F162</f>
        <v>0</v>
      </c>
      <c r="G153" s="89">
        <f t="shared" si="34"/>
        <v>0</v>
      </c>
      <c r="H153" s="89">
        <f t="shared" si="34"/>
        <v>0</v>
      </c>
      <c r="I153" s="89">
        <f t="shared" si="34"/>
        <v>0</v>
      </c>
      <c r="J153" s="89">
        <f t="shared" si="34"/>
        <v>0</v>
      </c>
      <c r="K153" s="90">
        <f t="shared" si="34"/>
        <v>0</v>
      </c>
      <c r="L153" s="91">
        <f t="shared" si="34"/>
        <v>0</v>
      </c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  <c r="AL153" s="227"/>
      <c r="AM153" s="227"/>
      <c r="AN153" s="227"/>
      <c r="AO153" s="227"/>
      <c r="AP153" s="227"/>
      <c r="AQ153" s="227"/>
      <c r="AR153" s="227"/>
    </row>
    <row r="154" spans="1:44" s="98" customFormat="1" ht="15.75" hidden="1">
      <c r="A154" s="56" t="s">
        <v>286</v>
      </c>
      <c r="B154" s="95"/>
      <c r="C154" s="113" t="s">
        <v>287</v>
      </c>
      <c r="D154" s="114"/>
      <c r="E154" s="114"/>
      <c r="F154" s="55"/>
      <c r="G154" s="42"/>
      <c r="H154" s="42"/>
      <c r="I154" s="42"/>
      <c r="J154" s="42"/>
      <c r="K154" s="43">
        <f t="shared" ref="K154:K162" si="35">H154-J154</f>
        <v>0</v>
      </c>
      <c r="L154" s="44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  <c r="AO154" s="226"/>
      <c r="AP154" s="226"/>
      <c r="AQ154" s="226"/>
      <c r="AR154" s="226"/>
    </row>
    <row r="155" spans="1:44" s="98" customFormat="1" ht="15.75" hidden="1">
      <c r="A155" s="37" t="s">
        <v>288</v>
      </c>
      <c r="B155" s="95"/>
      <c r="C155" s="113" t="s">
        <v>289</v>
      </c>
      <c r="D155" s="114"/>
      <c r="E155" s="114"/>
      <c r="F155" s="55"/>
      <c r="G155" s="42"/>
      <c r="H155" s="42"/>
      <c r="I155" s="42"/>
      <c r="J155" s="42"/>
      <c r="K155" s="43">
        <f t="shared" si="35"/>
        <v>0</v>
      </c>
      <c r="L155" s="44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  <c r="AO155" s="226"/>
      <c r="AP155" s="226"/>
      <c r="AQ155" s="226"/>
      <c r="AR155" s="226"/>
    </row>
    <row r="156" spans="1:44" s="98" customFormat="1" ht="15" hidden="1" customHeight="1">
      <c r="A156" s="273" t="s">
        <v>290</v>
      </c>
      <c r="B156" s="274"/>
      <c r="C156" s="113" t="s">
        <v>291</v>
      </c>
      <c r="D156" s="114"/>
      <c r="E156" s="114"/>
      <c r="F156" s="55"/>
      <c r="G156" s="42"/>
      <c r="H156" s="42"/>
      <c r="I156" s="42"/>
      <c r="J156" s="42"/>
      <c r="K156" s="43">
        <f t="shared" si="35"/>
        <v>0</v>
      </c>
      <c r="L156" s="44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</row>
    <row r="157" spans="1:44" s="98" customFormat="1" ht="15" hidden="1" customHeight="1">
      <c r="A157" s="273" t="s">
        <v>292</v>
      </c>
      <c r="B157" s="274"/>
      <c r="C157" s="113" t="s">
        <v>293</v>
      </c>
      <c r="D157" s="114"/>
      <c r="E157" s="114"/>
      <c r="F157" s="55"/>
      <c r="G157" s="42"/>
      <c r="H157" s="42"/>
      <c r="I157" s="42"/>
      <c r="J157" s="42"/>
      <c r="K157" s="43">
        <f t="shared" si="35"/>
        <v>0</v>
      </c>
      <c r="L157" s="44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  <c r="AO157" s="226"/>
      <c r="AP157" s="226"/>
      <c r="AQ157" s="226"/>
      <c r="AR157" s="226"/>
    </row>
    <row r="158" spans="1:44" s="98" customFormat="1" ht="15.75" hidden="1">
      <c r="A158" s="37" t="s">
        <v>294</v>
      </c>
      <c r="B158" s="95"/>
      <c r="C158" s="113" t="s">
        <v>295</v>
      </c>
      <c r="D158" s="114"/>
      <c r="E158" s="114"/>
      <c r="F158" s="55"/>
      <c r="G158" s="42"/>
      <c r="H158" s="42"/>
      <c r="I158" s="42"/>
      <c r="J158" s="42"/>
      <c r="K158" s="43">
        <f t="shared" si="35"/>
        <v>0</v>
      </c>
      <c r="L158" s="44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  <c r="AO158" s="226"/>
      <c r="AP158" s="226"/>
      <c r="AQ158" s="226"/>
      <c r="AR158" s="226"/>
    </row>
    <row r="159" spans="1:44" s="98" customFormat="1" ht="15.75" hidden="1">
      <c r="A159" s="37" t="s">
        <v>296</v>
      </c>
      <c r="B159" s="95"/>
      <c r="C159" s="113" t="s">
        <v>297</v>
      </c>
      <c r="D159" s="114"/>
      <c r="E159" s="114"/>
      <c r="F159" s="55"/>
      <c r="G159" s="42"/>
      <c r="H159" s="42"/>
      <c r="I159" s="42"/>
      <c r="J159" s="42"/>
      <c r="K159" s="43">
        <f t="shared" si="35"/>
        <v>0</v>
      </c>
      <c r="L159" s="44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  <c r="AO159" s="226"/>
      <c r="AP159" s="226"/>
      <c r="AQ159" s="226"/>
      <c r="AR159" s="226"/>
    </row>
    <row r="160" spans="1:44" s="98" customFormat="1" ht="15.75" hidden="1">
      <c r="A160" s="37" t="s">
        <v>298</v>
      </c>
      <c r="B160" s="95"/>
      <c r="C160" s="113" t="s">
        <v>299</v>
      </c>
      <c r="D160" s="114"/>
      <c r="E160" s="114"/>
      <c r="F160" s="55"/>
      <c r="G160" s="42"/>
      <c r="H160" s="42"/>
      <c r="I160" s="42"/>
      <c r="J160" s="42"/>
      <c r="K160" s="43">
        <f t="shared" si="35"/>
        <v>0</v>
      </c>
      <c r="L160" s="44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  <c r="AO160" s="226"/>
      <c r="AP160" s="226"/>
      <c r="AQ160" s="226"/>
      <c r="AR160" s="226"/>
    </row>
    <row r="161" spans="1:44" s="98" customFormat="1" ht="15.75" hidden="1">
      <c r="A161" s="37" t="s">
        <v>300</v>
      </c>
      <c r="B161" s="95"/>
      <c r="C161" s="113" t="s">
        <v>301</v>
      </c>
      <c r="D161" s="114"/>
      <c r="E161" s="114"/>
      <c r="F161" s="55"/>
      <c r="G161" s="42"/>
      <c r="H161" s="42"/>
      <c r="I161" s="42"/>
      <c r="J161" s="42"/>
      <c r="K161" s="43">
        <f t="shared" si="35"/>
        <v>0</v>
      </c>
      <c r="L161" s="44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  <c r="AO161" s="226"/>
      <c r="AP161" s="226"/>
      <c r="AQ161" s="226"/>
      <c r="AR161" s="226"/>
    </row>
    <row r="162" spans="1:44" s="98" customFormat="1" ht="15.75" hidden="1">
      <c r="A162" s="37" t="s">
        <v>302</v>
      </c>
      <c r="B162" s="95"/>
      <c r="C162" s="113" t="s">
        <v>303</v>
      </c>
      <c r="D162" s="114"/>
      <c r="E162" s="114"/>
      <c r="F162" s="55"/>
      <c r="G162" s="42"/>
      <c r="H162" s="42"/>
      <c r="I162" s="42"/>
      <c r="J162" s="42"/>
      <c r="K162" s="43">
        <f t="shared" si="35"/>
        <v>0</v>
      </c>
      <c r="L162" s="44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</row>
    <row r="163" spans="1:44" s="98" customFormat="1" ht="15.75" hidden="1">
      <c r="A163" s="132" t="s">
        <v>304</v>
      </c>
      <c r="B163" s="133"/>
      <c r="C163" s="32" t="s">
        <v>305</v>
      </c>
      <c r="D163" s="33"/>
      <c r="E163" s="33"/>
      <c r="F163" s="59">
        <f t="shared" ref="F163:L163" si="36">F165+F169</f>
        <v>0</v>
      </c>
      <c r="G163" s="59">
        <f t="shared" si="36"/>
        <v>0</v>
      </c>
      <c r="H163" s="59">
        <f t="shared" si="36"/>
        <v>0</v>
      </c>
      <c r="I163" s="59">
        <f t="shared" si="36"/>
        <v>0</v>
      </c>
      <c r="J163" s="59">
        <f t="shared" si="36"/>
        <v>0</v>
      </c>
      <c r="K163" s="60">
        <f t="shared" si="36"/>
        <v>0</v>
      </c>
      <c r="L163" s="61">
        <f t="shared" si="36"/>
        <v>0</v>
      </c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  <c r="AO163" s="226"/>
      <c r="AP163" s="226"/>
      <c r="AQ163" s="226"/>
      <c r="AR163" s="226"/>
    </row>
    <row r="164" spans="1:44" s="98" customFormat="1" ht="15.75" hidden="1">
      <c r="A164" s="134"/>
      <c r="B164" s="135"/>
      <c r="C164" s="39"/>
      <c r="D164" s="40"/>
      <c r="E164" s="40"/>
      <c r="F164" s="55"/>
      <c r="G164" s="54"/>
      <c r="H164" s="54"/>
      <c r="I164" s="54"/>
      <c r="J164" s="54"/>
      <c r="K164" s="43">
        <f>H164-J164</f>
        <v>0</v>
      </c>
      <c r="L164" s="63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  <c r="AO164" s="226"/>
      <c r="AP164" s="226"/>
      <c r="AQ164" s="226"/>
      <c r="AR164" s="226"/>
    </row>
    <row r="165" spans="1:44" s="100" customFormat="1" ht="15" hidden="1">
      <c r="A165" s="136" t="s">
        <v>306</v>
      </c>
      <c r="B165" s="23"/>
      <c r="C165" s="24" t="s">
        <v>307</v>
      </c>
      <c r="D165" s="25"/>
      <c r="E165" s="25"/>
      <c r="F165" s="89">
        <f t="shared" ref="F165:L165" si="37">F166+F167</f>
        <v>0</v>
      </c>
      <c r="G165" s="89">
        <f t="shared" si="37"/>
        <v>0</v>
      </c>
      <c r="H165" s="89">
        <f t="shared" si="37"/>
        <v>0</v>
      </c>
      <c r="I165" s="89">
        <f t="shared" si="37"/>
        <v>0</v>
      </c>
      <c r="J165" s="89">
        <f t="shared" si="37"/>
        <v>0</v>
      </c>
      <c r="K165" s="90">
        <f t="shared" si="37"/>
        <v>0</v>
      </c>
      <c r="L165" s="91">
        <f t="shared" si="37"/>
        <v>0</v>
      </c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  <c r="AL165" s="227"/>
      <c r="AM165" s="227"/>
      <c r="AN165" s="227"/>
      <c r="AO165" s="227"/>
      <c r="AP165" s="227"/>
      <c r="AQ165" s="227"/>
      <c r="AR165" s="227"/>
    </row>
    <row r="166" spans="1:44" s="98" customFormat="1" ht="25.5" hidden="1" customHeight="1">
      <c r="A166" s="275" t="s">
        <v>308</v>
      </c>
      <c r="B166" s="276"/>
      <c r="C166" s="113" t="s">
        <v>309</v>
      </c>
      <c r="D166" s="114"/>
      <c r="E166" s="114"/>
      <c r="F166" s="55"/>
      <c r="G166" s="42"/>
      <c r="H166" s="42"/>
      <c r="I166" s="42"/>
      <c r="J166" s="42"/>
      <c r="K166" s="43">
        <f>H166-J166</f>
        <v>0</v>
      </c>
      <c r="L166" s="44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  <c r="AO166" s="226"/>
      <c r="AP166" s="226"/>
      <c r="AQ166" s="226"/>
      <c r="AR166" s="226"/>
    </row>
    <row r="167" spans="1:44" s="98" customFormat="1" ht="15.75" hidden="1">
      <c r="A167" s="37" t="s">
        <v>310</v>
      </c>
      <c r="B167" s="95"/>
      <c r="C167" s="113" t="s">
        <v>311</v>
      </c>
      <c r="D167" s="114"/>
      <c r="E167" s="114"/>
      <c r="F167" s="55"/>
      <c r="G167" s="42"/>
      <c r="H167" s="42"/>
      <c r="I167" s="42"/>
      <c r="J167" s="42"/>
      <c r="K167" s="43">
        <f>H167-J167</f>
        <v>0</v>
      </c>
      <c r="L167" s="44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</row>
    <row r="168" spans="1:44" s="98" customFormat="1" ht="15.75" hidden="1">
      <c r="A168" s="37"/>
      <c r="B168" s="95"/>
      <c r="C168" s="96"/>
      <c r="D168" s="97"/>
      <c r="E168" s="97"/>
      <c r="F168" s="55"/>
      <c r="G168" s="54"/>
      <c r="H168" s="54"/>
      <c r="I168" s="54"/>
      <c r="J168" s="54"/>
      <c r="K168" s="43">
        <f>H168-J168</f>
        <v>0</v>
      </c>
      <c r="L168" s="63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  <c r="AO168" s="226"/>
      <c r="AP168" s="226"/>
      <c r="AQ168" s="226"/>
      <c r="AR168" s="226"/>
    </row>
    <row r="169" spans="1:44" s="100" customFormat="1" ht="15" hidden="1">
      <c r="A169" s="137" t="s">
        <v>312</v>
      </c>
      <c r="B169" s="23"/>
      <c r="C169" s="24" t="s">
        <v>313</v>
      </c>
      <c r="D169" s="25"/>
      <c r="E169" s="25"/>
      <c r="F169" s="89">
        <f t="shared" ref="F169:L169" si="38">F170+F175</f>
        <v>0</v>
      </c>
      <c r="G169" s="89">
        <f t="shared" si="38"/>
        <v>0</v>
      </c>
      <c r="H169" s="89">
        <f t="shared" si="38"/>
        <v>0</v>
      </c>
      <c r="I169" s="89">
        <f t="shared" si="38"/>
        <v>0</v>
      </c>
      <c r="J169" s="89">
        <f t="shared" si="38"/>
        <v>0</v>
      </c>
      <c r="K169" s="90">
        <f t="shared" si="38"/>
        <v>0</v>
      </c>
      <c r="L169" s="91">
        <f t="shared" si="38"/>
        <v>0</v>
      </c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</row>
    <row r="170" spans="1:44" s="98" customFormat="1" ht="15.75" hidden="1">
      <c r="A170" s="85" t="s">
        <v>314</v>
      </c>
      <c r="B170" s="83"/>
      <c r="C170" s="32" t="s">
        <v>315</v>
      </c>
      <c r="D170" s="33"/>
      <c r="E170" s="33"/>
      <c r="F170" s="59">
        <f t="shared" ref="F170:L170" si="39">F171+F172+F173+F174</f>
        <v>0</v>
      </c>
      <c r="G170" s="59">
        <f t="shared" si="39"/>
        <v>0</v>
      </c>
      <c r="H170" s="59">
        <f t="shared" si="39"/>
        <v>0</v>
      </c>
      <c r="I170" s="59">
        <f t="shared" si="39"/>
        <v>0</v>
      </c>
      <c r="J170" s="59">
        <f t="shared" si="39"/>
        <v>0</v>
      </c>
      <c r="K170" s="60">
        <f t="shared" si="39"/>
        <v>0</v>
      </c>
      <c r="L170" s="61">
        <f t="shared" si="39"/>
        <v>0</v>
      </c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  <c r="AO170" s="226"/>
      <c r="AP170" s="226"/>
      <c r="AQ170" s="226"/>
      <c r="AR170" s="226"/>
    </row>
    <row r="171" spans="1:44" s="98" customFormat="1" ht="15.75" hidden="1">
      <c r="A171" s="56"/>
      <c r="B171" s="79" t="s">
        <v>316</v>
      </c>
      <c r="C171" s="39" t="s">
        <v>317</v>
      </c>
      <c r="D171" s="40"/>
      <c r="E171" s="40"/>
      <c r="F171" s="55"/>
      <c r="G171" s="42"/>
      <c r="H171" s="42"/>
      <c r="I171" s="42"/>
      <c r="J171" s="42"/>
      <c r="K171" s="43">
        <f>H171-J171</f>
        <v>0</v>
      </c>
      <c r="L171" s="44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226"/>
    </row>
    <row r="172" spans="1:44" s="98" customFormat="1" ht="15.75" hidden="1">
      <c r="A172" s="56"/>
      <c r="B172" s="79" t="s">
        <v>318</v>
      </c>
      <c r="C172" s="39" t="s">
        <v>319</v>
      </c>
      <c r="D172" s="40"/>
      <c r="E172" s="40"/>
      <c r="F172" s="55"/>
      <c r="G172" s="42"/>
      <c r="H172" s="42"/>
      <c r="I172" s="42"/>
      <c r="J172" s="42"/>
      <c r="K172" s="43">
        <f>H172-J172</f>
        <v>0</v>
      </c>
      <c r="L172" s="44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  <c r="AO172" s="226"/>
      <c r="AP172" s="226"/>
      <c r="AQ172" s="226"/>
      <c r="AR172" s="226"/>
    </row>
    <row r="173" spans="1:44" s="98" customFormat="1" ht="15.75" hidden="1" customHeight="1">
      <c r="A173" s="56"/>
      <c r="B173" s="79" t="s">
        <v>320</v>
      </c>
      <c r="C173" s="39" t="s">
        <v>321</v>
      </c>
      <c r="D173" s="40"/>
      <c r="E173" s="40"/>
      <c r="F173" s="55"/>
      <c r="G173" s="42"/>
      <c r="H173" s="42"/>
      <c r="I173" s="42"/>
      <c r="J173" s="42"/>
      <c r="K173" s="43">
        <f>H173-J173</f>
        <v>0</v>
      </c>
      <c r="L173" s="44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</row>
    <row r="174" spans="1:44" s="98" customFormat="1" ht="15.75" hidden="1">
      <c r="A174" s="56"/>
      <c r="B174" s="38" t="s">
        <v>322</v>
      </c>
      <c r="C174" s="39" t="s">
        <v>323</v>
      </c>
      <c r="D174" s="40"/>
      <c r="E174" s="40"/>
      <c r="F174" s="55"/>
      <c r="G174" s="42"/>
      <c r="H174" s="42"/>
      <c r="I174" s="42"/>
      <c r="J174" s="42"/>
      <c r="K174" s="43">
        <f>H174-J174</f>
        <v>0</v>
      </c>
      <c r="L174" s="44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</row>
    <row r="175" spans="1:44" s="98" customFormat="1" ht="15.75" hidden="1">
      <c r="A175" s="85" t="s">
        <v>324</v>
      </c>
      <c r="B175" s="83"/>
      <c r="C175" s="32" t="s">
        <v>325</v>
      </c>
      <c r="D175" s="33"/>
      <c r="E175" s="33"/>
      <c r="F175" s="59">
        <f t="shared" ref="F175:L175" si="40">F176+F177+F178</f>
        <v>0</v>
      </c>
      <c r="G175" s="59">
        <f t="shared" si="40"/>
        <v>0</v>
      </c>
      <c r="H175" s="59">
        <f t="shared" si="40"/>
        <v>0</v>
      </c>
      <c r="I175" s="59">
        <f t="shared" si="40"/>
        <v>0</v>
      </c>
      <c r="J175" s="59">
        <f t="shared" si="40"/>
        <v>0</v>
      </c>
      <c r="K175" s="60">
        <f t="shared" si="40"/>
        <v>0</v>
      </c>
      <c r="L175" s="61">
        <f t="shared" si="40"/>
        <v>0</v>
      </c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</row>
    <row r="176" spans="1:44" s="98" customFormat="1" ht="15.75" hidden="1">
      <c r="A176" s="56"/>
      <c r="B176" s="38" t="s">
        <v>326</v>
      </c>
      <c r="C176" s="39" t="s">
        <v>327</v>
      </c>
      <c r="D176" s="40"/>
      <c r="E176" s="40"/>
      <c r="F176" s="55"/>
      <c r="G176" s="42"/>
      <c r="H176" s="42"/>
      <c r="I176" s="42"/>
      <c r="J176" s="42"/>
      <c r="K176" s="43">
        <f>H176-J176</f>
        <v>0</v>
      </c>
      <c r="L176" s="44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</row>
    <row r="177" spans="1:44" s="98" customFormat="1" ht="15.75" hidden="1">
      <c r="A177" s="56"/>
      <c r="B177" s="38" t="s">
        <v>328</v>
      </c>
      <c r="C177" s="39" t="s">
        <v>329</v>
      </c>
      <c r="D177" s="40"/>
      <c r="E177" s="40"/>
      <c r="F177" s="55"/>
      <c r="G177" s="42"/>
      <c r="H177" s="42"/>
      <c r="I177" s="42"/>
      <c r="J177" s="42"/>
      <c r="K177" s="43">
        <f>H177-J177</f>
        <v>0</v>
      </c>
      <c r="L177" s="44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  <c r="AO177" s="226"/>
      <c r="AP177" s="226"/>
      <c r="AQ177" s="226"/>
      <c r="AR177" s="226"/>
    </row>
    <row r="178" spans="1:44" s="98" customFormat="1" ht="15.75" hidden="1">
      <c r="A178" s="56"/>
      <c r="B178" s="38" t="s">
        <v>330</v>
      </c>
      <c r="C178" s="39" t="s">
        <v>331</v>
      </c>
      <c r="D178" s="40"/>
      <c r="E178" s="40"/>
      <c r="F178" s="55"/>
      <c r="G178" s="42"/>
      <c r="H178" s="42"/>
      <c r="I178" s="42"/>
      <c r="J178" s="42"/>
      <c r="K178" s="43">
        <f>H178-J178</f>
        <v>0</v>
      </c>
      <c r="L178" s="44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  <c r="AO178" s="226"/>
      <c r="AP178" s="226"/>
      <c r="AQ178" s="226"/>
      <c r="AR178" s="226"/>
    </row>
    <row r="179" spans="1:44" s="100" customFormat="1" ht="33.75" customHeight="1">
      <c r="A179" s="271" t="s">
        <v>332</v>
      </c>
      <c r="B179" s="272"/>
      <c r="C179" s="24" t="s">
        <v>333</v>
      </c>
      <c r="D179" s="25"/>
      <c r="E179" s="25"/>
      <c r="F179" s="89">
        <f t="shared" ref="F179:L180" si="41">F180</f>
        <v>0</v>
      </c>
      <c r="G179" s="89">
        <f t="shared" si="41"/>
        <v>-121077</v>
      </c>
      <c r="H179" s="89">
        <f t="shared" si="41"/>
        <v>-123924</v>
      </c>
      <c r="I179" s="89">
        <f t="shared" si="41"/>
        <v>-123924</v>
      </c>
      <c r="J179" s="89">
        <f t="shared" si="41"/>
        <v>-123924</v>
      </c>
      <c r="K179" s="90">
        <f t="shared" si="41"/>
        <v>0</v>
      </c>
      <c r="L179" s="91">
        <f t="shared" si="41"/>
        <v>0</v>
      </c>
      <c r="M179" s="227"/>
      <c r="N179" s="227"/>
      <c r="O179" s="227"/>
      <c r="P179" s="227"/>
      <c r="Q179" s="227"/>
      <c r="R179" s="227"/>
      <c r="S179" s="227"/>
      <c r="T179" s="227"/>
      <c r="U179" s="227"/>
      <c r="V179" s="227"/>
      <c r="W179" s="227"/>
      <c r="X179" s="227"/>
      <c r="Y179" s="227"/>
      <c r="Z179" s="227"/>
      <c r="AA179" s="227"/>
      <c r="AB179" s="227"/>
      <c r="AC179" s="227"/>
      <c r="AD179" s="227"/>
      <c r="AE179" s="227"/>
      <c r="AF179" s="227"/>
      <c r="AG179" s="227"/>
      <c r="AH179" s="227"/>
      <c r="AI179" s="227"/>
      <c r="AJ179" s="227"/>
      <c r="AK179" s="227"/>
      <c r="AL179" s="227"/>
      <c r="AM179" s="227"/>
      <c r="AN179" s="227"/>
      <c r="AO179" s="227"/>
      <c r="AP179" s="227"/>
      <c r="AQ179" s="227"/>
      <c r="AR179" s="227"/>
    </row>
    <row r="180" spans="1:44" s="98" customFormat="1" ht="15.75">
      <c r="A180" s="277" t="s">
        <v>334</v>
      </c>
      <c r="B180" s="278"/>
      <c r="C180" s="113" t="s">
        <v>335</v>
      </c>
      <c r="D180" s="114"/>
      <c r="E180" s="114"/>
      <c r="F180" s="42">
        <f>F181</f>
        <v>0</v>
      </c>
      <c r="G180" s="42">
        <f>G181</f>
        <v>-121077</v>
      </c>
      <c r="H180" s="42">
        <f t="shared" si="41"/>
        <v>-123924</v>
      </c>
      <c r="I180" s="42">
        <f t="shared" si="41"/>
        <v>-123924</v>
      </c>
      <c r="J180" s="42">
        <f t="shared" si="41"/>
        <v>-123924</v>
      </c>
      <c r="K180" s="42">
        <f t="shared" si="41"/>
        <v>0</v>
      </c>
      <c r="L180" s="42">
        <f t="shared" si="41"/>
        <v>0</v>
      </c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226"/>
    </row>
    <row r="181" spans="1:44" s="98" customFormat="1" ht="15.75">
      <c r="A181" s="279"/>
      <c r="B181" s="280"/>
      <c r="C181" s="113" t="s">
        <v>336</v>
      </c>
      <c r="D181" s="114"/>
      <c r="E181" s="114"/>
      <c r="F181" s="55">
        <f>'[1]74,05,01'!L17</f>
        <v>0</v>
      </c>
      <c r="G181" s="55">
        <f>'[1]74,05,01'!M17</f>
        <v>-121077</v>
      </c>
      <c r="H181" s="55">
        <f>'[1]74,05,01'!N17</f>
        <v>-123924</v>
      </c>
      <c r="I181" s="55">
        <f>'[1]74,05,01'!O17</f>
        <v>-123924</v>
      </c>
      <c r="J181" s="55">
        <f>'[1]74,05,01'!P17</f>
        <v>-123924</v>
      </c>
      <c r="K181" s="55">
        <f>'[1]74,05,01'!Q17</f>
        <v>0</v>
      </c>
      <c r="L181" s="55">
        <f>'[1]74,05,01'!R17</f>
        <v>0</v>
      </c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  <c r="AO181" s="226"/>
      <c r="AP181" s="226"/>
      <c r="AQ181" s="226"/>
      <c r="AR181" s="226"/>
    </row>
    <row r="182" spans="1:44" s="143" customFormat="1" ht="36" customHeight="1">
      <c r="A182" s="262" t="s">
        <v>337</v>
      </c>
      <c r="B182" s="263"/>
      <c r="C182" s="138"/>
      <c r="D182" s="139">
        <f t="shared" ref="D182:L182" si="42">D183+D194+D208+D256+D273</f>
        <v>5000</v>
      </c>
      <c r="E182" s="140">
        <f t="shared" si="42"/>
        <v>5000</v>
      </c>
      <c r="F182" s="140">
        <f t="shared" si="42"/>
        <v>5000</v>
      </c>
      <c r="G182" s="140">
        <f t="shared" si="42"/>
        <v>5000</v>
      </c>
      <c r="H182" s="140">
        <f t="shared" si="42"/>
        <v>0</v>
      </c>
      <c r="I182" s="140">
        <f>I183+I194+I208+I256+I273</f>
        <v>0</v>
      </c>
      <c r="J182" s="140">
        <f t="shared" si="42"/>
        <v>0</v>
      </c>
      <c r="K182" s="141">
        <f t="shared" si="42"/>
        <v>0</v>
      </c>
      <c r="L182" s="142">
        <f t="shared" si="42"/>
        <v>4186</v>
      </c>
      <c r="M182" s="229"/>
      <c r="N182" s="229"/>
      <c r="O182" s="229"/>
      <c r="P182" s="229"/>
      <c r="Q182" s="229"/>
      <c r="R182" s="229"/>
      <c r="S182" s="229"/>
      <c r="T182" s="229"/>
      <c r="U182" s="229"/>
      <c r="V182" s="229"/>
      <c r="W182" s="229"/>
      <c r="X182" s="229"/>
      <c r="Y182" s="229"/>
      <c r="Z182" s="229"/>
      <c r="AA182" s="229"/>
      <c r="AB182" s="229"/>
      <c r="AC182" s="229"/>
      <c r="AD182" s="229"/>
      <c r="AE182" s="229"/>
      <c r="AF182" s="229"/>
      <c r="AG182" s="229"/>
      <c r="AH182" s="229"/>
      <c r="AI182" s="229"/>
      <c r="AJ182" s="229"/>
      <c r="AK182" s="229"/>
      <c r="AL182" s="229"/>
      <c r="AM182" s="229"/>
      <c r="AN182" s="229"/>
      <c r="AO182" s="229"/>
      <c r="AP182" s="229"/>
      <c r="AQ182" s="229"/>
      <c r="AR182" s="229"/>
    </row>
    <row r="183" spans="1:44" s="143" customFormat="1" ht="26.25" hidden="1" customHeight="1">
      <c r="A183" s="250" t="s">
        <v>338</v>
      </c>
      <c r="B183" s="251"/>
      <c r="C183" s="126" t="s">
        <v>339</v>
      </c>
      <c r="D183" s="144"/>
      <c r="E183" s="144"/>
      <c r="F183" s="89">
        <f t="shared" ref="F183:L183" si="43">F184</f>
        <v>0</v>
      </c>
      <c r="G183" s="89">
        <f t="shared" si="43"/>
        <v>0</v>
      </c>
      <c r="H183" s="89">
        <f t="shared" si="43"/>
        <v>0</v>
      </c>
      <c r="I183" s="89">
        <f t="shared" si="43"/>
        <v>0</v>
      </c>
      <c r="J183" s="89">
        <f t="shared" si="43"/>
        <v>0</v>
      </c>
      <c r="K183" s="90">
        <f t="shared" si="43"/>
        <v>0</v>
      </c>
      <c r="L183" s="91">
        <f t="shared" si="43"/>
        <v>0</v>
      </c>
      <c r="M183" s="229"/>
      <c r="N183" s="229"/>
      <c r="O183" s="229"/>
      <c r="P183" s="229"/>
      <c r="Q183" s="229"/>
      <c r="R183" s="229"/>
      <c r="S183" s="229"/>
      <c r="T183" s="229"/>
      <c r="U183" s="229"/>
      <c r="V183" s="229"/>
      <c r="W183" s="229"/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229"/>
      <c r="AJ183" s="229"/>
      <c r="AK183" s="229"/>
      <c r="AL183" s="229"/>
      <c r="AM183" s="229"/>
      <c r="AN183" s="229"/>
      <c r="AO183" s="229"/>
      <c r="AP183" s="229"/>
      <c r="AQ183" s="229"/>
      <c r="AR183" s="229"/>
    </row>
    <row r="184" spans="1:44" s="98" customFormat="1" ht="18" hidden="1" customHeight="1">
      <c r="A184" s="30" t="s">
        <v>340</v>
      </c>
      <c r="B184" s="58"/>
      <c r="C184" s="32" t="s">
        <v>341</v>
      </c>
      <c r="D184" s="145"/>
      <c r="E184" s="145"/>
      <c r="F184" s="59">
        <f t="shared" ref="F184:L184" si="44">F185+F186+F187+F188+F189+F190+F191+F192</f>
        <v>0</v>
      </c>
      <c r="G184" s="59">
        <f t="shared" si="44"/>
        <v>0</v>
      </c>
      <c r="H184" s="59">
        <f t="shared" si="44"/>
        <v>0</v>
      </c>
      <c r="I184" s="59">
        <f t="shared" si="44"/>
        <v>0</v>
      </c>
      <c r="J184" s="59">
        <f t="shared" si="44"/>
        <v>0</v>
      </c>
      <c r="K184" s="60">
        <f t="shared" si="44"/>
        <v>0</v>
      </c>
      <c r="L184" s="61">
        <f t="shared" si="44"/>
        <v>0</v>
      </c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</row>
    <row r="185" spans="1:44" s="150" customFormat="1" ht="15" hidden="1" customHeight="1">
      <c r="A185" s="146"/>
      <c r="B185" s="57" t="s">
        <v>342</v>
      </c>
      <c r="C185" s="39" t="s">
        <v>343</v>
      </c>
      <c r="D185" s="147"/>
      <c r="E185" s="147"/>
      <c r="F185" s="55"/>
      <c r="G185" s="148"/>
      <c r="H185" s="148"/>
      <c r="I185" s="148"/>
      <c r="J185" s="148"/>
      <c r="K185" s="43">
        <f t="shared" ref="K185:K193" si="45">H185-J185</f>
        <v>0</v>
      </c>
      <c r="L185" s="149"/>
      <c r="M185" s="230"/>
      <c r="N185" s="230"/>
      <c r="O185" s="230"/>
      <c r="P185" s="230"/>
      <c r="Q185" s="230"/>
      <c r="R185" s="230"/>
      <c r="S185" s="230"/>
      <c r="T185" s="230"/>
      <c r="U185" s="230"/>
      <c r="V185" s="230"/>
      <c r="W185" s="230"/>
      <c r="X185" s="230"/>
      <c r="Y185" s="230"/>
      <c r="Z185" s="230"/>
      <c r="AA185" s="230"/>
      <c r="AB185" s="230"/>
      <c r="AC185" s="230"/>
      <c r="AD185" s="230"/>
      <c r="AE185" s="230"/>
      <c r="AF185" s="230"/>
      <c r="AG185" s="230"/>
      <c r="AH185" s="230"/>
      <c r="AI185" s="230"/>
      <c r="AJ185" s="230"/>
      <c r="AK185" s="230"/>
      <c r="AL185" s="230"/>
      <c r="AM185" s="230"/>
      <c r="AN185" s="230"/>
      <c r="AO185" s="230"/>
      <c r="AP185" s="230"/>
      <c r="AQ185" s="230"/>
      <c r="AR185" s="230"/>
    </row>
    <row r="186" spans="1:44" s="156" customFormat="1" ht="32.25" hidden="1" customHeight="1">
      <c r="A186" s="151"/>
      <c r="B186" s="152" t="s">
        <v>344</v>
      </c>
      <c r="C186" s="118" t="s">
        <v>345</v>
      </c>
      <c r="D186" s="153"/>
      <c r="E186" s="153"/>
      <c r="F186" s="55"/>
      <c r="G186" s="154"/>
      <c r="H186" s="154"/>
      <c r="I186" s="154"/>
      <c r="J186" s="154"/>
      <c r="K186" s="43">
        <f t="shared" si="45"/>
        <v>0</v>
      </c>
      <c r="L186" s="155"/>
      <c r="M186" s="231"/>
      <c r="N186" s="231"/>
      <c r="O186" s="231"/>
      <c r="P186" s="231"/>
      <c r="Q186" s="231"/>
      <c r="R186" s="231"/>
      <c r="S186" s="231"/>
      <c r="T186" s="231"/>
      <c r="U186" s="231"/>
      <c r="V186" s="231"/>
      <c r="W186" s="231"/>
      <c r="X186" s="231"/>
      <c r="Y186" s="231"/>
      <c r="Z186" s="231"/>
      <c r="AA186" s="231"/>
      <c r="AB186" s="231"/>
      <c r="AC186" s="231"/>
      <c r="AD186" s="231"/>
      <c r="AE186" s="231"/>
      <c r="AF186" s="231"/>
      <c r="AG186" s="231"/>
      <c r="AH186" s="231"/>
      <c r="AI186" s="231"/>
      <c r="AJ186" s="231"/>
      <c r="AK186" s="231"/>
      <c r="AL186" s="231"/>
      <c r="AM186" s="231"/>
      <c r="AN186" s="231"/>
      <c r="AO186" s="231"/>
      <c r="AP186" s="231"/>
      <c r="AQ186" s="231"/>
      <c r="AR186" s="231"/>
    </row>
    <row r="187" spans="1:44" s="156" customFormat="1" ht="28.5" hidden="1" customHeight="1">
      <c r="A187" s="151"/>
      <c r="B187" s="152" t="s">
        <v>346</v>
      </c>
      <c r="C187" s="118" t="s">
        <v>347</v>
      </c>
      <c r="D187" s="153"/>
      <c r="E187" s="153"/>
      <c r="F187" s="55"/>
      <c r="G187" s="154"/>
      <c r="H187" s="154"/>
      <c r="I187" s="154"/>
      <c r="J187" s="154"/>
      <c r="K187" s="43">
        <f t="shared" si="45"/>
        <v>0</v>
      </c>
      <c r="L187" s="155"/>
      <c r="M187" s="231"/>
      <c r="N187" s="231"/>
      <c r="O187" s="231"/>
      <c r="P187" s="231"/>
      <c r="Q187" s="231"/>
      <c r="R187" s="231"/>
      <c r="S187" s="231"/>
      <c r="T187" s="231"/>
      <c r="U187" s="231"/>
      <c r="V187" s="231"/>
      <c r="W187" s="231"/>
      <c r="X187" s="231"/>
      <c r="Y187" s="231"/>
      <c r="Z187" s="231"/>
      <c r="AA187" s="231"/>
      <c r="AB187" s="231"/>
      <c r="AC187" s="231"/>
      <c r="AD187" s="231"/>
      <c r="AE187" s="231"/>
      <c r="AF187" s="231"/>
      <c r="AG187" s="231"/>
      <c r="AH187" s="231"/>
      <c r="AI187" s="231"/>
      <c r="AJ187" s="231"/>
      <c r="AK187" s="231"/>
      <c r="AL187" s="231"/>
      <c r="AM187" s="231"/>
      <c r="AN187" s="231"/>
      <c r="AO187" s="231"/>
      <c r="AP187" s="231"/>
      <c r="AQ187" s="231"/>
      <c r="AR187" s="231"/>
    </row>
    <row r="188" spans="1:44" s="156" customFormat="1" ht="29.25" hidden="1" customHeight="1">
      <c r="A188" s="151"/>
      <c r="B188" s="152" t="s">
        <v>348</v>
      </c>
      <c r="C188" s="118" t="s">
        <v>349</v>
      </c>
      <c r="D188" s="153"/>
      <c r="E188" s="153"/>
      <c r="F188" s="55"/>
      <c r="G188" s="154"/>
      <c r="H188" s="154"/>
      <c r="I188" s="154"/>
      <c r="J188" s="154"/>
      <c r="K188" s="43">
        <f t="shared" si="45"/>
        <v>0</v>
      </c>
      <c r="L188" s="155"/>
      <c r="M188" s="231"/>
      <c r="N188" s="231"/>
      <c r="O188" s="231"/>
      <c r="P188" s="231"/>
      <c r="Q188" s="231"/>
      <c r="R188" s="231"/>
      <c r="S188" s="231"/>
      <c r="T188" s="231"/>
      <c r="U188" s="231"/>
      <c r="V188" s="231"/>
      <c r="W188" s="231"/>
      <c r="X188" s="231"/>
      <c r="Y188" s="231"/>
      <c r="Z188" s="231"/>
      <c r="AA188" s="231"/>
      <c r="AB188" s="231"/>
      <c r="AC188" s="231"/>
      <c r="AD188" s="231"/>
      <c r="AE188" s="231"/>
      <c r="AF188" s="231"/>
      <c r="AG188" s="231"/>
      <c r="AH188" s="231"/>
      <c r="AI188" s="231"/>
      <c r="AJ188" s="231"/>
      <c r="AK188" s="231"/>
      <c r="AL188" s="231"/>
      <c r="AM188" s="231"/>
      <c r="AN188" s="231"/>
      <c r="AO188" s="231"/>
      <c r="AP188" s="231"/>
      <c r="AQ188" s="231"/>
      <c r="AR188" s="231"/>
    </row>
    <row r="189" spans="1:44" s="156" customFormat="1" ht="29.25" hidden="1" customHeight="1">
      <c r="A189" s="151"/>
      <c r="B189" s="152" t="s">
        <v>350</v>
      </c>
      <c r="C189" s="118" t="s">
        <v>351</v>
      </c>
      <c r="D189" s="153"/>
      <c r="E189" s="153"/>
      <c r="F189" s="55"/>
      <c r="G189" s="154"/>
      <c r="H189" s="154"/>
      <c r="I189" s="154"/>
      <c r="J189" s="154"/>
      <c r="K189" s="43">
        <f t="shared" si="45"/>
        <v>0</v>
      </c>
      <c r="L189" s="155"/>
      <c r="M189" s="231"/>
      <c r="N189" s="231"/>
      <c r="O189" s="231"/>
      <c r="P189" s="231"/>
      <c r="Q189" s="231"/>
      <c r="R189" s="231"/>
      <c r="S189" s="231"/>
      <c r="T189" s="231"/>
      <c r="U189" s="231"/>
      <c r="V189" s="231"/>
      <c r="W189" s="231"/>
      <c r="X189" s="231"/>
      <c r="Y189" s="231"/>
      <c r="Z189" s="231"/>
      <c r="AA189" s="231"/>
      <c r="AB189" s="231"/>
      <c r="AC189" s="231"/>
      <c r="AD189" s="231"/>
      <c r="AE189" s="231"/>
      <c r="AF189" s="231"/>
      <c r="AG189" s="231"/>
      <c r="AH189" s="231"/>
      <c r="AI189" s="231"/>
      <c r="AJ189" s="231"/>
      <c r="AK189" s="231"/>
      <c r="AL189" s="231"/>
      <c r="AM189" s="231"/>
      <c r="AN189" s="231"/>
      <c r="AO189" s="231"/>
      <c r="AP189" s="231"/>
      <c r="AQ189" s="231"/>
      <c r="AR189" s="231"/>
    </row>
    <row r="190" spans="1:44" s="156" customFormat="1" ht="30" hidden="1" customHeight="1">
      <c r="A190" s="151"/>
      <c r="B190" s="152" t="s">
        <v>352</v>
      </c>
      <c r="C190" s="118" t="s">
        <v>353</v>
      </c>
      <c r="D190" s="153"/>
      <c r="E190" s="153"/>
      <c r="F190" s="55"/>
      <c r="G190" s="154"/>
      <c r="H190" s="154"/>
      <c r="I190" s="154"/>
      <c r="J190" s="154"/>
      <c r="K190" s="43">
        <f t="shared" si="45"/>
        <v>0</v>
      </c>
      <c r="L190" s="155"/>
      <c r="M190" s="231"/>
      <c r="N190" s="231"/>
      <c r="O190" s="231"/>
      <c r="P190" s="231"/>
      <c r="Q190" s="231"/>
      <c r="R190" s="231"/>
      <c r="S190" s="231"/>
      <c r="T190" s="231"/>
      <c r="U190" s="231"/>
      <c r="V190" s="231"/>
      <c r="W190" s="231"/>
      <c r="X190" s="231"/>
      <c r="Y190" s="231"/>
      <c r="Z190" s="231"/>
      <c r="AA190" s="231"/>
      <c r="AB190" s="231"/>
      <c r="AC190" s="231"/>
      <c r="AD190" s="231"/>
      <c r="AE190" s="231"/>
      <c r="AF190" s="231"/>
      <c r="AG190" s="231"/>
      <c r="AH190" s="231"/>
      <c r="AI190" s="231"/>
      <c r="AJ190" s="231"/>
      <c r="AK190" s="231"/>
      <c r="AL190" s="231"/>
      <c r="AM190" s="231"/>
      <c r="AN190" s="231"/>
      <c r="AO190" s="231"/>
      <c r="AP190" s="231"/>
      <c r="AQ190" s="231"/>
      <c r="AR190" s="231"/>
    </row>
    <row r="191" spans="1:44" s="156" customFormat="1" ht="29.25" hidden="1" customHeight="1">
      <c r="A191" s="151"/>
      <c r="B191" s="152" t="s">
        <v>354</v>
      </c>
      <c r="C191" s="118" t="s">
        <v>355</v>
      </c>
      <c r="D191" s="153"/>
      <c r="E191" s="153"/>
      <c r="F191" s="55"/>
      <c r="G191" s="154"/>
      <c r="H191" s="154"/>
      <c r="I191" s="154"/>
      <c r="J191" s="154"/>
      <c r="K191" s="43">
        <f t="shared" si="45"/>
        <v>0</v>
      </c>
      <c r="L191" s="155"/>
      <c r="M191" s="231"/>
      <c r="N191" s="231"/>
      <c r="O191" s="231"/>
      <c r="P191" s="231"/>
      <c r="Q191" s="231"/>
      <c r="R191" s="231"/>
      <c r="S191" s="231"/>
      <c r="T191" s="231"/>
      <c r="U191" s="231"/>
      <c r="V191" s="231"/>
      <c r="W191" s="231"/>
      <c r="X191" s="231"/>
      <c r="Y191" s="231"/>
      <c r="Z191" s="231"/>
      <c r="AA191" s="231"/>
      <c r="AB191" s="231"/>
      <c r="AC191" s="231"/>
      <c r="AD191" s="231"/>
      <c r="AE191" s="231"/>
      <c r="AF191" s="231"/>
      <c r="AG191" s="231"/>
      <c r="AH191" s="231"/>
      <c r="AI191" s="231"/>
      <c r="AJ191" s="231"/>
      <c r="AK191" s="231"/>
      <c r="AL191" s="231"/>
      <c r="AM191" s="231"/>
      <c r="AN191" s="231"/>
      <c r="AO191" s="231"/>
      <c r="AP191" s="231"/>
      <c r="AQ191" s="231"/>
      <c r="AR191" s="231"/>
    </row>
    <row r="192" spans="1:44" s="156" customFormat="1" ht="32.25" hidden="1" customHeight="1">
      <c r="A192" s="151"/>
      <c r="B192" s="152" t="s">
        <v>356</v>
      </c>
      <c r="C192" s="118" t="s">
        <v>357</v>
      </c>
      <c r="D192" s="153"/>
      <c r="E192" s="153"/>
      <c r="F192" s="55"/>
      <c r="G192" s="154"/>
      <c r="H192" s="154"/>
      <c r="I192" s="154"/>
      <c r="J192" s="154"/>
      <c r="K192" s="43">
        <f t="shared" si="45"/>
        <v>0</v>
      </c>
      <c r="L192" s="155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  <c r="AA192" s="231"/>
      <c r="AB192" s="231"/>
      <c r="AC192" s="231"/>
      <c r="AD192" s="231"/>
      <c r="AE192" s="231"/>
      <c r="AF192" s="231"/>
      <c r="AG192" s="231"/>
      <c r="AH192" s="231"/>
      <c r="AI192" s="231"/>
      <c r="AJ192" s="231"/>
      <c r="AK192" s="231"/>
      <c r="AL192" s="231"/>
      <c r="AM192" s="231"/>
      <c r="AN192" s="231"/>
      <c r="AO192" s="231"/>
      <c r="AP192" s="231"/>
      <c r="AQ192" s="231"/>
      <c r="AR192" s="231"/>
    </row>
    <row r="193" spans="1:44" s="156" customFormat="1" ht="12.75" hidden="1" customHeight="1">
      <c r="A193" s="151"/>
      <c r="B193" s="152"/>
      <c r="C193" s="118"/>
      <c r="D193" s="153"/>
      <c r="E193" s="153"/>
      <c r="F193" s="55"/>
      <c r="G193" s="157"/>
      <c r="H193" s="157"/>
      <c r="I193" s="157"/>
      <c r="J193" s="157"/>
      <c r="K193" s="43">
        <f t="shared" si="45"/>
        <v>0</v>
      </c>
      <c r="L193" s="158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231"/>
      <c r="AG193" s="231"/>
      <c r="AH193" s="231"/>
      <c r="AI193" s="231"/>
      <c r="AJ193" s="231"/>
      <c r="AK193" s="231"/>
      <c r="AL193" s="231"/>
      <c r="AM193" s="231"/>
      <c r="AN193" s="231"/>
      <c r="AO193" s="231"/>
      <c r="AP193" s="231"/>
      <c r="AQ193" s="231"/>
      <c r="AR193" s="231"/>
    </row>
    <row r="194" spans="1:44" ht="17.25" hidden="1" customHeight="1">
      <c r="A194" s="124" t="s">
        <v>358</v>
      </c>
      <c r="B194" s="159"/>
      <c r="C194" s="126" t="s">
        <v>359</v>
      </c>
      <c r="D194" s="144"/>
      <c r="E194" s="144"/>
      <c r="F194" s="110">
        <f t="shared" ref="F194:L194" si="46">F195</f>
        <v>0</v>
      </c>
      <c r="G194" s="110">
        <f t="shared" si="46"/>
        <v>0</v>
      </c>
      <c r="H194" s="110">
        <f t="shared" si="46"/>
        <v>0</v>
      </c>
      <c r="I194" s="110">
        <f t="shared" si="46"/>
        <v>0</v>
      </c>
      <c r="J194" s="110">
        <f t="shared" si="46"/>
        <v>0</v>
      </c>
      <c r="K194" s="111">
        <f t="shared" si="46"/>
        <v>0</v>
      </c>
      <c r="L194" s="112">
        <f t="shared" si="46"/>
        <v>0</v>
      </c>
    </row>
    <row r="195" spans="1:44" ht="26.25" hidden="1" customHeight="1">
      <c r="A195" s="252" t="s">
        <v>360</v>
      </c>
      <c r="B195" s="253"/>
      <c r="C195" s="32" t="s">
        <v>361</v>
      </c>
      <c r="D195" s="145"/>
      <c r="E195" s="145"/>
      <c r="F195" s="59">
        <f t="shared" ref="F195:L195" si="47">F196+F197+F198+F199+F200+F201+F202+F203+F204+F205+F206</f>
        <v>0</v>
      </c>
      <c r="G195" s="59">
        <f t="shared" si="47"/>
        <v>0</v>
      </c>
      <c r="H195" s="59">
        <f t="shared" si="47"/>
        <v>0</v>
      </c>
      <c r="I195" s="59">
        <f t="shared" si="47"/>
        <v>0</v>
      </c>
      <c r="J195" s="59">
        <f t="shared" si="47"/>
        <v>0</v>
      </c>
      <c r="K195" s="60">
        <f t="shared" si="47"/>
        <v>0</v>
      </c>
      <c r="L195" s="61">
        <f t="shared" si="47"/>
        <v>0</v>
      </c>
    </row>
    <row r="196" spans="1:44" s="98" customFormat="1" ht="13.5" hidden="1" customHeight="1">
      <c r="A196" s="56"/>
      <c r="B196" s="38" t="s">
        <v>362</v>
      </c>
      <c r="C196" s="39" t="s">
        <v>363</v>
      </c>
      <c r="D196" s="147"/>
      <c r="E196" s="147"/>
      <c r="F196" s="55"/>
      <c r="G196" s="42"/>
      <c r="H196" s="42"/>
      <c r="I196" s="42"/>
      <c r="J196" s="42"/>
      <c r="K196" s="43">
        <f t="shared" ref="K196:K207" si="48">H196-J196</f>
        <v>0</v>
      </c>
      <c r="L196" s="44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</row>
    <row r="197" spans="1:44" s="98" customFormat="1" ht="15.75" hidden="1" customHeight="1">
      <c r="A197" s="56"/>
      <c r="B197" s="38" t="s">
        <v>364</v>
      </c>
      <c r="C197" s="39" t="s">
        <v>365</v>
      </c>
      <c r="D197" s="147"/>
      <c r="E197" s="147"/>
      <c r="F197" s="55"/>
      <c r="G197" s="42"/>
      <c r="H197" s="42"/>
      <c r="I197" s="42"/>
      <c r="J197" s="42"/>
      <c r="K197" s="43">
        <f t="shared" si="48"/>
        <v>0</v>
      </c>
      <c r="L197" s="44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  <c r="AO197" s="226"/>
      <c r="AP197" s="226"/>
      <c r="AQ197" s="226"/>
      <c r="AR197" s="226"/>
    </row>
    <row r="198" spans="1:44" s="98" customFormat="1" ht="15.75" hidden="1" customHeight="1">
      <c r="A198" s="56"/>
      <c r="B198" s="38" t="s">
        <v>366</v>
      </c>
      <c r="C198" s="39" t="s">
        <v>367</v>
      </c>
      <c r="D198" s="147"/>
      <c r="E198" s="147"/>
      <c r="F198" s="55"/>
      <c r="G198" s="42"/>
      <c r="H198" s="42"/>
      <c r="I198" s="42"/>
      <c r="J198" s="42"/>
      <c r="K198" s="43">
        <f t="shared" si="48"/>
        <v>0</v>
      </c>
      <c r="L198" s="44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  <c r="AO198" s="226"/>
      <c r="AP198" s="226"/>
      <c r="AQ198" s="226"/>
      <c r="AR198" s="226"/>
    </row>
    <row r="199" spans="1:44" s="98" customFormat="1" ht="15.75" hidden="1" customHeight="1">
      <c r="A199" s="56"/>
      <c r="B199" s="38" t="s">
        <v>368</v>
      </c>
      <c r="C199" s="39" t="s">
        <v>369</v>
      </c>
      <c r="D199" s="147"/>
      <c r="E199" s="147"/>
      <c r="F199" s="55"/>
      <c r="G199" s="42"/>
      <c r="H199" s="42"/>
      <c r="I199" s="42"/>
      <c r="J199" s="42"/>
      <c r="K199" s="43">
        <f t="shared" si="48"/>
        <v>0</v>
      </c>
      <c r="L199" s="44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  <c r="AO199" s="226"/>
      <c r="AP199" s="226"/>
      <c r="AQ199" s="226"/>
      <c r="AR199" s="226"/>
    </row>
    <row r="200" spans="1:44" s="98" customFormat="1" ht="17.25" hidden="1" customHeight="1">
      <c r="A200" s="56"/>
      <c r="B200" s="79" t="s">
        <v>370</v>
      </c>
      <c r="C200" s="39" t="s">
        <v>371</v>
      </c>
      <c r="D200" s="147"/>
      <c r="E200" s="147"/>
      <c r="F200" s="55"/>
      <c r="G200" s="42"/>
      <c r="H200" s="42"/>
      <c r="I200" s="42"/>
      <c r="J200" s="42"/>
      <c r="K200" s="43">
        <f t="shared" si="48"/>
        <v>0</v>
      </c>
      <c r="L200" s="44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  <c r="AO200" s="226"/>
      <c r="AP200" s="226"/>
      <c r="AQ200" s="226"/>
      <c r="AR200" s="226"/>
    </row>
    <row r="201" spans="1:44" s="98" customFormat="1" ht="13.5" hidden="1" customHeight="1">
      <c r="A201" s="160"/>
      <c r="B201" s="38" t="s">
        <v>372</v>
      </c>
      <c r="C201" s="39" t="s">
        <v>373</v>
      </c>
      <c r="D201" s="147"/>
      <c r="E201" s="147"/>
      <c r="F201" s="55"/>
      <c r="G201" s="42"/>
      <c r="H201" s="42"/>
      <c r="I201" s="42"/>
      <c r="J201" s="42"/>
      <c r="K201" s="43">
        <f t="shared" si="48"/>
        <v>0</v>
      </c>
      <c r="L201" s="44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  <c r="AO201" s="226"/>
      <c r="AP201" s="226"/>
      <c r="AQ201" s="226"/>
      <c r="AR201" s="226"/>
    </row>
    <row r="202" spans="1:44" s="98" customFormat="1" ht="13.5" hidden="1" customHeight="1">
      <c r="A202" s="160"/>
      <c r="B202" s="38" t="s">
        <v>374</v>
      </c>
      <c r="C202" s="39" t="s">
        <v>375</v>
      </c>
      <c r="D202" s="147"/>
      <c r="E202" s="147"/>
      <c r="F202" s="55"/>
      <c r="G202" s="42"/>
      <c r="H202" s="42"/>
      <c r="I202" s="42"/>
      <c r="J202" s="42"/>
      <c r="K202" s="43">
        <f t="shared" si="48"/>
        <v>0</v>
      </c>
      <c r="L202" s="44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  <c r="AO202" s="226"/>
      <c r="AP202" s="226"/>
      <c r="AQ202" s="226"/>
      <c r="AR202" s="226"/>
    </row>
    <row r="203" spans="1:44" s="98" customFormat="1" ht="13.5" hidden="1" customHeight="1">
      <c r="A203" s="160"/>
      <c r="B203" s="57" t="s">
        <v>376</v>
      </c>
      <c r="C203" s="39" t="s">
        <v>377</v>
      </c>
      <c r="D203" s="147"/>
      <c r="E203" s="147"/>
      <c r="F203" s="55"/>
      <c r="G203" s="42"/>
      <c r="H203" s="42"/>
      <c r="I203" s="42"/>
      <c r="J203" s="42"/>
      <c r="K203" s="43">
        <f t="shared" si="48"/>
        <v>0</v>
      </c>
      <c r="L203" s="44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  <c r="AO203" s="226"/>
      <c r="AP203" s="226"/>
      <c r="AQ203" s="226"/>
      <c r="AR203" s="226"/>
    </row>
    <row r="204" spans="1:44" s="98" customFormat="1" ht="13.5" hidden="1" customHeight="1">
      <c r="A204" s="160"/>
      <c r="B204" s="57" t="s">
        <v>378</v>
      </c>
      <c r="C204" s="39" t="s">
        <v>379</v>
      </c>
      <c r="D204" s="147"/>
      <c r="E204" s="147"/>
      <c r="F204" s="55"/>
      <c r="G204" s="42"/>
      <c r="H204" s="42"/>
      <c r="I204" s="42"/>
      <c r="J204" s="42"/>
      <c r="K204" s="43">
        <f t="shared" si="48"/>
        <v>0</v>
      </c>
      <c r="L204" s="44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  <c r="AO204" s="226"/>
      <c r="AP204" s="226"/>
      <c r="AQ204" s="226"/>
      <c r="AR204" s="226"/>
    </row>
    <row r="205" spans="1:44" s="98" customFormat="1" ht="13.5" hidden="1" customHeight="1">
      <c r="A205" s="160"/>
      <c r="B205" s="57" t="s">
        <v>380</v>
      </c>
      <c r="C205" s="39" t="s">
        <v>381</v>
      </c>
      <c r="D205" s="147"/>
      <c r="E205" s="147"/>
      <c r="F205" s="55"/>
      <c r="G205" s="42"/>
      <c r="H205" s="42"/>
      <c r="I205" s="42"/>
      <c r="J205" s="42"/>
      <c r="K205" s="43">
        <f t="shared" si="48"/>
        <v>0</v>
      </c>
      <c r="L205" s="44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  <c r="AO205" s="226"/>
      <c r="AP205" s="226"/>
      <c r="AQ205" s="226"/>
      <c r="AR205" s="226"/>
    </row>
    <row r="206" spans="1:44" s="98" customFormat="1" ht="28.5" hidden="1" customHeight="1">
      <c r="A206" s="160"/>
      <c r="B206" s="117" t="s">
        <v>382</v>
      </c>
      <c r="C206" s="39" t="s">
        <v>383</v>
      </c>
      <c r="D206" s="147"/>
      <c r="E206" s="147"/>
      <c r="F206" s="55"/>
      <c r="G206" s="42"/>
      <c r="H206" s="42"/>
      <c r="I206" s="42"/>
      <c r="J206" s="42"/>
      <c r="K206" s="43">
        <f t="shared" si="48"/>
        <v>0</v>
      </c>
      <c r="L206" s="44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  <c r="AO206" s="226"/>
      <c r="AP206" s="226"/>
      <c r="AQ206" s="226"/>
      <c r="AR206" s="226"/>
    </row>
    <row r="207" spans="1:44" s="98" customFormat="1" ht="13.5" hidden="1" customHeight="1">
      <c r="A207" s="160"/>
      <c r="B207" s="57"/>
      <c r="C207" s="39"/>
      <c r="D207" s="147"/>
      <c r="E207" s="147"/>
      <c r="F207" s="55"/>
      <c r="G207" s="54"/>
      <c r="H207" s="54"/>
      <c r="I207" s="54"/>
      <c r="J207" s="54"/>
      <c r="K207" s="43">
        <f t="shared" si="48"/>
        <v>0</v>
      </c>
      <c r="L207" s="63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  <c r="AO207" s="226"/>
      <c r="AP207" s="226"/>
      <c r="AQ207" s="226"/>
      <c r="AR207" s="226"/>
    </row>
    <row r="208" spans="1:44" s="98" customFormat="1" ht="33" customHeight="1">
      <c r="A208" s="254" t="s">
        <v>478</v>
      </c>
      <c r="B208" s="255"/>
      <c r="C208" s="161">
        <v>58</v>
      </c>
      <c r="D208" s="237">
        <f>F208</f>
        <v>5000</v>
      </c>
      <c r="E208" s="237">
        <f t="shared" ref="D208:E215" si="49">G208</f>
        <v>5000</v>
      </c>
      <c r="F208" s="162">
        <f>F212+F216+F220+F224+F228+F232+F236+F240+F244+F248+F252+F209</f>
        <v>5000</v>
      </c>
      <c r="G208" s="162">
        <f t="shared" ref="G208:L208" si="50">G212+G216+G220+G224+G228+G232+G236+G240+G244+G248+G252+G209</f>
        <v>5000</v>
      </c>
      <c r="H208" s="162">
        <f t="shared" si="50"/>
        <v>0</v>
      </c>
      <c r="I208" s="162">
        <f t="shared" si="50"/>
        <v>0</v>
      </c>
      <c r="J208" s="162">
        <f t="shared" si="50"/>
        <v>0</v>
      </c>
      <c r="K208" s="162">
        <f t="shared" si="50"/>
        <v>0</v>
      </c>
      <c r="L208" s="162">
        <f t="shared" si="50"/>
        <v>4186</v>
      </c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  <c r="AO208" s="226"/>
      <c r="AP208" s="226"/>
      <c r="AQ208" s="226"/>
      <c r="AR208" s="226"/>
    </row>
    <row r="209" spans="1:44" s="98" customFormat="1" ht="15" customHeight="1">
      <c r="A209" s="260" t="s">
        <v>479</v>
      </c>
      <c r="B209" s="261"/>
      <c r="C209" s="238" t="s">
        <v>384</v>
      </c>
      <c r="D209" s="166">
        <f>D210</f>
        <v>0</v>
      </c>
      <c r="E209" s="166">
        <f>E210</f>
        <v>0</v>
      </c>
      <c r="F209" s="166">
        <f>F210</f>
        <v>0</v>
      </c>
      <c r="G209" s="166">
        <f t="shared" ref="G209:L209" si="51">G210</f>
        <v>0</v>
      </c>
      <c r="H209" s="166">
        <f t="shared" si="51"/>
        <v>0</v>
      </c>
      <c r="I209" s="166">
        <f t="shared" si="51"/>
        <v>0</v>
      </c>
      <c r="J209" s="166">
        <f t="shared" si="51"/>
        <v>0</v>
      </c>
      <c r="K209" s="166">
        <f t="shared" si="51"/>
        <v>0</v>
      </c>
      <c r="L209" s="166">
        <f t="shared" si="51"/>
        <v>4186</v>
      </c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  <c r="AO209" s="226"/>
      <c r="AP209" s="226"/>
      <c r="AQ209" s="226"/>
      <c r="AR209" s="226"/>
    </row>
    <row r="210" spans="1:44" s="98" customFormat="1" ht="15" customHeight="1">
      <c r="A210" s="163"/>
      <c r="B210" s="239" t="s">
        <v>480</v>
      </c>
      <c r="C210" s="238" t="s">
        <v>385</v>
      </c>
      <c r="D210" s="167"/>
      <c r="E210" s="167"/>
      <c r="F210" s="166"/>
      <c r="G210" s="166"/>
      <c r="H210" s="166"/>
      <c r="I210" s="166"/>
      <c r="J210" s="166"/>
      <c r="K210" s="168"/>
      <c r="L210" s="169">
        <f>'[1]74,074'!S12</f>
        <v>4186</v>
      </c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</row>
    <row r="211" spans="1:44" s="98" customFormat="1" ht="18.75" hidden="1" customHeight="1">
      <c r="A211" s="163"/>
      <c r="B211" s="164"/>
      <c r="C211" s="165"/>
      <c r="D211" s="167"/>
      <c r="E211" s="167"/>
      <c r="F211" s="166"/>
      <c r="G211" s="166"/>
      <c r="H211" s="166"/>
      <c r="I211" s="166"/>
      <c r="J211" s="166"/>
      <c r="K211" s="168"/>
      <c r="L211" s="169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  <c r="AO211" s="226"/>
      <c r="AP211" s="226"/>
      <c r="AQ211" s="226"/>
      <c r="AR211" s="226"/>
    </row>
    <row r="212" spans="1:44" s="98" customFormat="1" ht="40.5" customHeight="1">
      <c r="A212" s="256" t="s">
        <v>477</v>
      </c>
      <c r="B212" s="257"/>
      <c r="C212" s="233" t="s">
        <v>386</v>
      </c>
      <c r="D212" s="232">
        <f t="shared" si="49"/>
        <v>5000</v>
      </c>
      <c r="E212" s="232">
        <f t="shared" si="49"/>
        <v>5000</v>
      </c>
      <c r="F212" s="234">
        <f t="shared" ref="F212:L212" si="52">F213+F214+F215</f>
        <v>5000</v>
      </c>
      <c r="G212" s="234">
        <f t="shared" si="52"/>
        <v>5000</v>
      </c>
      <c r="H212" s="234">
        <f t="shared" si="52"/>
        <v>0</v>
      </c>
      <c r="I212" s="234">
        <f t="shared" si="52"/>
        <v>0</v>
      </c>
      <c r="J212" s="234">
        <f t="shared" si="52"/>
        <v>0</v>
      </c>
      <c r="K212" s="235">
        <f t="shared" si="52"/>
        <v>0</v>
      </c>
      <c r="L212" s="236">
        <f t="shared" si="52"/>
        <v>0</v>
      </c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  <c r="AO212" s="226"/>
      <c r="AP212" s="226"/>
      <c r="AQ212" s="226"/>
      <c r="AR212" s="226"/>
    </row>
    <row r="213" spans="1:44" s="98" customFormat="1" ht="20.100000000000001" customHeight="1">
      <c r="A213" s="123"/>
      <c r="B213" s="170" t="s">
        <v>387</v>
      </c>
      <c r="C213" s="171" t="s">
        <v>388</v>
      </c>
      <c r="D213" s="172">
        <f t="shared" si="49"/>
        <v>1000</v>
      </c>
      <c r="E213" s="172">
        <f t="shared" si="49"/>
        <v>1000</v>
      </c>
      <c r="F213" s="55">
        <f>'[1]74,074'!M14</f>
        <v>1000</v>
      </c>
      <c r="G213" s="55">
        <f>'[1]74,074'!N14</f>
        <v>1000</v>
      </c>
      <c r="H213" s="55">
        <f>'[1]74,074'!O14</f>
        <v>0</v>
      </c>
      <c r="I213" s="55">
        <f>'[1]74,074'!P14</f>
        <v>0</v>
      </c>
      <c r="J213" s="55">
        <f>'[1]74,074'!Q14</f>
        <v>0</v>
      </c>
      <c r="K213" s="55">
        <f>'[1]74,074'!R14</f>
        <v>0</v>
      </c>
      <c r="L213" s="55">
        <f>'[1]74,074'!S14</f>
        <v>0</v>
      </c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  <c r="AO213" s="226"/>
      <c r="AP213" s="226"/>
      <c r="AQ213" s="226"/>
      <c r="AR213" s="226"/>
    </row>
    <row r="214" spans="1:44" s="98" customFormat="1" ht="20.100000000000001" customHeight="1">
      <c r="A214" s="123"/>
      <c r="B214" s="170" t="s">
        <v>389</v>
      </c>
      <c r="C214" s="171" t="s">
        <v>390</v>
      </c>
      <c r="D214" s="172">
        <f t="shared" si="49"/>
        <v>4000</v>
      </c>
      <c r="E214" s="172">
        <f t="shared" si="49"/>
        <v>4000</v>
      </c>
      <c r="F214" s="55">
        <f>'[1]74,074'!M15</f>
        <v>4000</v>
      </c>
      <c r="G214" s="55">
        <f>'[1]74,074'!N15</f>
        <v>4000</v>
      </c>
      <c r="H214" s="55">
        <f>'[1]74,074'!O15</f>
        <v>0</v>
      </c>
      <c r="I214" s="55">
        <f>'[1]74,074'!P15</f>
        <v>0</v>
      </c>
      <c r="J214" s="55">
        <f>'[1]74,074'!Q15</f>
        <v>0</v>
      </c>
      <c r="K214" s="55">
        <f>'[1]74,074'!R15</f>
        <v>0</v>
      </c>
      <c r="L214" s="55">
        <f>'[1]74,074'!S15</f>
        <v>0</v>
      </c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  <c r="AO214" s="226"/>
      <c r="AP214" s="226"/>
      <c r="AQ214" s="226"/>
      <c r="AR214" s="226"/>
    </row>
    <row r="215" spans="1:44" s="98" customFormat="1" ht="13.5" hidden="1" customHeight="1">
      <c r="A215" s="123"/>
      <c r="B215" s="170" t="s">
        <v>391</v>
      </c>
      <c r="C215" s="171" t="s">
        <v>392</v>
      </c>
      <c r="D215" s="172">
        <f t="shared" si="49"/>
        <v>0</v>
      </c>
      <c r="E215" s="172">
        <f t="shared" si="49"/>
        <v>0</v>
      </c>
      <c r="F215" s="55">
        <f>'[1]74,074'!M16</f>
        <v>0</v>
      </c>
      <c r="G215" s="55">
        <f>'[1]74,074'!N16</f>
        <v>0</v>
      </c>
      <c r="H215" s="55">
        <f>'[1]74,074'!O16</f>
        <v>0</v>
      </c>
      <c r="I215" s="55">
        <f>'[1]74,074'!P16</f>
        <v>0</v>
      </c>
      <c r="J215" s="55">
        <f>'[1]74,074'!Q16</f>
        <v>0</v>
      </c>
      <c r="K215" s="55">
        <f>'[1]74,074'!R16</f>
        <v>0</v>
      </c>
      <c r="L215" s="55">
        <f>'[1]74,074'!S16</f>
        <v>0</v>
      </c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  <c r="AO215" s="226"/>
      <c r="AP215" s="226"/>
      <c r="AQ215" s="226"/>
      <c r="AR215" s="226"/>
    </row>
    <row r="216" spans="1:44" s="98" customFormat="1" ht="13.5" hidden="1" customHeight="1">
      <c r="A216" s="258" t="s">
        <v>393</v>
      </c>
      <c r="B216" s="259"/>
      <c r="C216" s="173" t="s">
        <v>394</v>
      </c>
      <c r="D216" s="174"/>
      <c r="E216" s="174"/>
      <c r="F216" s="59">
        <f t="shared" ref="F216:L216" si="53">F217+F218+F219</f>
        <v>0</v>
      </c>
      <c r="G216" s="59">
        <f t="shared" si="53"/>
        <v>0</v>
      </c>
      <c r="H216" s="59">
        <f t="shared" si="53"/>
        <v>0</v>
      </c>
      <c r="I216" s="59">
        <f t="shared" si="53"/>
        <v>0</v>
      </c>
      <c r="J216" s="59">
        <f t="shared" si="53"/>
        <v>0</v>
      </c>
      <c r="K216" s="60">
        <f t="shared" si="53"/>
        <v>0</v>
      </c>
      <c r="L216" s="61">
        <f t="shared" si="53"/>
        <v>0</v>
      </c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  <c r="AO216" s="226"/>
      <c r="AP216" s="226"/>
      <c r="AQ216" s="226"/>
      <c r="AR216" s="226"/>
    </row>
    <row r="217" spans="1:44" s="98" customFormat="1" ht="13.5" hidden="1" customHeight="1">
      <c r="A217" s="123"/>
      <c r="B217" s="170" t="s">
        <v>387</v>
      </c>
      <c r="C217" s="171" t="s">
        <v>395</v>
      </c>
      <c r="D217" s="172"/>
      <c r="E217" s="172"/>
      <c r="F217" s="55"/>
      <c r="G217" s="42"/>
      <c r="H217" s="42"/>
      <c r="I217" s="42"/>
      <c r="J217" s="42"/>
      <c r="K217" s="43">
        <f>H217-J217</f>
        <v>0</v>
      </c>
      <c r="L217" s="44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  <c r="AO217" s="226"/>
      <c r="AP217" s="226"/>
      <c r="AQ217" s="226"/>
      <c r="AR217" s="226"/>
    </row>
    <row r="218" spans="1:44" s="98" customFormat="1" ht="13.5" hidden="1" customHeight="1">
      <c r="A218" s="123"/>
      <c r="B218" s="170" t="s">
        <v>389</v>
      </c>
      <c r="C218" s="171" t="s">
        <v>396</v>
      </c>
      <c r="D218" s="172"/>
      <c r="E218" s="172"/>
      <c r="F218" s="55"/>
      <c r="G218" s="42"/>
      <c r="H218" s="42"/>
      <c r="I218" s="42"/>
      <c r="J218" s="42"/>
      <c r="K218" s="43">
        <f>H218-J218</f>
        <v>0</v>
      </c>
      <c r="L218" s="44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  <c r="AO218" s="226"/>
      <c r="AP218" s="226"/>
      <c r="AQ218" s="226"/>
      <c r="AR218" s="226"/>
    </row>
    <row r="219" spans="1:44" s="98" customFormat="1" ht="13.5" hidden="1" customHeight="1">
      <c r="A219" s="123"/>
      <c r="B219" s="170" t="s">
        <v>391</v>
      </c>
      <c r="C219" s="171" t="s">
        <v>397</v>
      </c>
      <c r="D219" s="172"/>
      <c r="E219" s="172"/>
      <c r="F219" s="55"/>
      <c r="G219" s="42"/>
      <c r="H219" s="42"/>
      <c r="I219" s="42"/>
      <c r="J219" s="42"/>
      <c r="K219" s="43">
        <f>H219-J219</f>
        <v>0</v>
      </c>
      <c r="L219" s="44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  <c r="AO219" s="226"/>
      <c r="AP219" s="226"/>
      <c r="AQ219" s="226"/>
      <c r="AR219" s="226"/>
    </row>
    <row r="220" spans="1:44" s="98" customFormat="1" ht="13.5" hidden="1" customHeight="1">
      <c r="A220" s="258" t="s">
        <v>398</v>
      </c>
      <c r="B220" s="259"/>
      <c r="C220" s="173" t="s">
        <v>399</v>
      </c>
      <c r="D220" s="174"/>
      <c r="E220" s="174"/>
      <c r="F220" s="59">
        <f t="shared" ref="F220:L220" si="54">F221+F222+F223</f>
        <v>0</v>
      </c>
      <c r="G220" s="59">
        <f t="shared" si="54"/>
        <v>0</v>
      </c>
      <c r="H220" s="59">
        <f t="shared" si="54"/>
        <v>0</v>
      </c>
      <c r="I220" s="59">
        <f t="shared" si="54"/>
        <v>0</v>
      </c>
      <c r="J220" s="59">
        <f t="shared" si="54"/>
        <v>0</v>
      </c>
      <c r="K220" s="60">
        <f t="shared" si="54"/>
        <v>0</v>
      </c>
      <c r="L220" s="61">
        <f t="shared" si="54"/>
        <v>0</v>
      </c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  <c r="AO220" s="226"/>
      <c r="AP220" s="226"/>
      <c r="AQ220" s="226"/>
      <c r="AR220" s="226"/>
    </row>
    <row r="221" spans="1:44" s="98" customFormat="1" ht="13.5" hidden="1" customHeight="1">
      <c r="A221" s="123"/>
      <c r="B221" s="170" t="s">
        <v>387</v>
      </c>
      <c r="C221" s="171" t="s">
        <v>400</v>
      </c>
      <c r="D221" s="172"/>
      <c r="E221" s="172"/>
      <c r="F221" s="55"/>
      <c r="G221" s="42"/>
      <c r="H221" s="42"/>
      <c r="I221" s="42"/>
      <c r="J221" s="42"/>
      <c r="K221" s="43">
        <f>H221-J221</f>
        <v>0</v>
      </c>
      <c r="L221" s="44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  <c r="AO221" s="226"/>
      <c r="AP221" s="226"/>
      <c r="AQ221" s="226"/>
      <c r="AR221" s="226"/>
    </row>
    <row r="222" spans="1:44" s="98" customFormat="1" ht="13.5" hidden="1" customHeight="1">
      <c r="A222" s="123"/>
      <c r="B222" s="170" t="s">
        <v>389</v>
      </c>
      <c r="C222" s="171" t="s">
        <v>401</v>
      </c>
      <c r="D222" s="172"/>
      <c r="E222" s="172"/>
      <c r="F222" s="55"/>
      <c r="G222" s="42"/>
      <c r="H222" s="42"/>
      <c r="I222" s="42"/>
      <c r="J222" s="42"/>
      <c r="K222" s="43">
        <f>H222-J222</f>
        <v>0</v>
      </c>
      <c r="L222" s="44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  <c r="AO222" s="226"/>
      <c r="AP222" s="226"/>
      <c r="AQ222" s="226"/>
      <c r="AR222" s="226"/>
    </row>
    <row r="223" spans="1:44" s="98" customFormat="1" ht="13.5" hidden="1" customHeight="1">
      <c r="A223" s="123"/>
      <c r="B223" s="170" t="s">
        <v>391</v>
      </c>
      <c r="C223" s="171" t="s">
        <v>402</v>
      </c>
      <c r="D223" s="172"/>
      <c r="E223" s="172"/>
      <c r="F223" s="55"/>
      <c r="G223" s="42"/>
      <c r="H223" s="42"/>
      <c r="I223" s="42"/>
      <c r="J223" s="42"/>
      <c r="K223" s="43">
        <f>H223-J223</f>
        <v>0</v>
      </c>
      <c r="L223" s="44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  <c r="AO223" s="226"/>
      <c r="AP223" s="226"/>
      <c r="AQ223" s="226"/>
      <c r="AR223" s="226"/>
    </row>
    <row r="224" spans="1:44" s="98" customFormat="1" ht="13.5" hidden="1" customHeight="1">
      <c r="A224" s="258" t="s">
        <v>403</v>
      </c>
      <c r="B224" s="259"/>
      <c r="C224" s="173" t="s">
        <v>404</v>
      </c>
      <c r="D224" s="174"/>
      <c r="E224" s="174"/>
      <c r="F224" s="59">
        <f t="shared" ref="F224:L224" si="55">F225+F226+F227</f>
        <v>0</v>
      </c>
      <c r="G224" s="59">
        <f t="shared" si="55"/>
        <v>0</v>
      </c>
      <c r="H224" s="59">
        <f t="shared" si="55"/>
        <v>0</v>
      </c>
      <c r="I224" s="59">
        <f t="shared" si="55"/>
        <v>0</v>
      </c>
      <c r="J224" s="59">
        <f t="shared" si="55"/>
        <v>0</v>
      </c>
      <c r="K224" s="60">
        <f t="shared" si="55"/>
        <v>0</v>
      </c>
      <c r="L224" s="61">
        <f t="shared" si="55"/>
        <v>0</v>
      </c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  <c r="AO224" s="226"/>
      <c r="AP224" s="226"/>
      <c r="AQ224" s="226"/>
      <c r="AR224" s="226"/>
    </row>
    <row r="225" spans="1:44" s="98" customFormat="1" ht="13.5" hidden="1" customHeight="1">
      <c r="A225" s="123"/>
      <c r="B225" s="170" t="s">
        <v>387</v>
      </c>
      <c r="C225" s="171" t="s">
        <v>405</v>
      </c>
      <c r="D225" s="172"/>
      <c r="E225" s="172"/>
      <c r="F225" s="55"/>
      <c r="G225" s="42"/>
      <c r="H225" s="42"/>
      <c r="I225" s="42"/>
      <c r="J225" s="42"/>
      <c r="K225" s="43">
        <f>H225-J225</f>
        <v>0</v>
      </c>
      <c r="L225" s="44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  <c r="AO225" s="226"/>
      <c r="AP225" s="226"/>
      <c r="AQ225" s="226"/>
      <c r="AR225" s="226"/>
    </row>
    <row r="226" spans="1:44" s="98" customFormat="1" ht="13.5" hidden="1" customHeight="1">
      <c r="A226" s="123"/>
      <c r="B226" s="170" t="s">
        <v>389</v>
      </c>
      <c r="C226" s="171" t="s">
        <v>406</v>
      </c>
      <c r="D226" s="172"/>
      <c r="E226" s="172"/>
      <c r="F226" s="55"/>
      <c r="G226" s="42"/>
      <c r="H226" s="42"/>
      <c r="I226" s="42"/>
      <c r="J226" s="42"/>
      <c r="K226" s="43">
        <f>H226-J226</f>
        <v>0</v>
      </c>
      <c r="L226" s="44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  <c r="AO226" s="226"/>
      <c r="AP226" s="226"/>
      <c r="AQ226" s="226"/>
      <c r="AR226" s="226"/>
    </row>
    <row r="227" spans="1:44" s="98" customFormat="1" ht="13.5" hidden="1" customHeight="1">
      <c r="A227" s="123"/>
      <c r="B227" s="170" t="s">
        <v>391</v>
      </c>
      <c r="C227" s="171" t="s">
        <v>407</v>
      </c>
      <c r="D227" s="172"/>
      <c r="E227" s="172"/>
      <c r="F227" s="55"/>
      <c r="G227" s="42"/>
      <c r="H227" s="42"/>
      <c r="I227" s="42"/>
      <c r="J227" s="42"/>
      <c r="K227" s="43">
        <f>H227-J227</f>
        <v>0</v>
      </c>
      <c r="L227" s="44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  <c r="AO227" s="226"/>
      <c r="AP227" s="226"/>
      <c r="AQ227" s="226"/>
      <c r="AR227" s="226"/>
    </row>
    <row r="228" spans="1:44" s="98" customFormat="1" ht="13.5" hidden="1" customHeight="1">
      <c r="A228" s="258" t="s">
        <v>408</v>
      </c>
      <c r="B228" s="259"/>
      <c r="C228" s="173" t="s">
        <v>409</v>
      </c>
      <c r="D228" s="174"/>
      <c r="E228" s="174"/>
      <c r="F228" s="59">
        <f t="shared" ref="F228:L228" si="56">F229+F230+F231</f>
        <v>0</v>
      </c>
      <c r="G228" s="59">
        <f t="shared" si="56"/>
        <v>0</v>
      </c>
      <c r="H228" s="59">
        <f t="shared" si="56"/>
        <v>0</v>
      </c>
      <c r="I228" s="59">
        <f t="shared" si="56"/>
        <v>0</v>
      </c>
      <c r="J228" s="59">
        <f t="shared" si="56"/>
        <v>0</v>
      </c>
      <c r="K228" s="60">
        <f t="shared" si="56"/>
        <v>0</v>
      </c>
      <c r="L228" s="61">
        <f t="shared" si="56"/>
        <v>0</v>
      </c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  <c r="AO228" s="226"/>
      <c r="AP228" s="226"/>
      <c r="AQ228" s="226"/>
      <c r="AR228" s="226"/>
    </row>
    <row r="229" spans="1:44" s="98" customFormat="1" ht="13.5" hidden="1" customHeight="1">
      <c r="A229" s="123"/>
      <c r="B229" s="170" t="s">
        <v>387</v>
      </c>
      <c r="C229" s="171" t="s">
        <v>410</v>
      </c>
      <c r="D229" s="172"/>
      <c r="E229" s="172"/>
      <c r="F229" s="55"/>
      <c r="G229" s="42"/>
      <c r="H229" s="42"/>
      <c r="I229" s="42"/>
      <c r="J229" s="42"/>
      <c r="K229" s="43">
        <f>H229-J229</f>
        <v>0</v>
      </c>
      <c r="L229" s="44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  <c r="AO229" s="226"/>
      <c r="AP229" s="226"/>
      <c r="AQ229" s="226"/>
      <c r="AR229" s="226"/>
    </row>
    <row r="230" spans="1:44" s="98" customFormat="1" ht="13.5" hidden="1" customHeight="1">
      <c r="A230" s="123"/>
      <c r="B230" s="170" t="s">
        <v>389</v>
      </c>
      <c r="C230" s="171" t="s">
        <v>411</v>
      </c>
      <c r="D230" s="172"/>
      <c r="E230" s="172"/>
      <c r="F230" s="55"/>
      <c r="G230" s="42"/>
      <c r="H230" s="42"/>
      <c r="I230" s="42"/>
      <c r="J230" s="42"/>
      <c r="K230" s="43">
        <f>H230-J230</f>
        <v>0</v>
      </c>
      <c r="L230" s="44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  <c r="AO230" s="226"/>
      <c r="AP230" s="226"/>
      <c r="AQ230" s="226"/>
      <c r="AR230" s="226"/>
    </row>
    <row r="231" spans="1:44" s="98" customFormat="1" ht="13.5" hidden="1" customHeight="1">
      <c r="A231" s="123"/>
      <c r="B231" s="170" t="s">
        <v>391</v>
      </c>
      <c r="C231" s="171" t="s">
        <v>412</v>
      </c>
      <c r="D231" s="172"/>
      <c r="E231" s="172"/>
      <c r="F231" s="55"/>
      <c r="G231" s="42"/>
      <c r="H231" s="42"/>
      <c r="I231" s="42"/>
      <c r="J231" s="42"/>
      <c r="K231" s="43">
        <f>H231-J231</f>
        <v>0</v>
      </c>
      <c r="L231" s="44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  <c r="AO231" s="226"/>
      <c r="AP231" s="226"/>
      <c r="AQ231" s="226"/>
      <c r="AR231" s="226"/>
    </row>
    <row r="232" spans="1:44" s="98" customFormat="1" ht="13.5" hidden="1" customHeight="1">
      <c r="A232" s="258" t="s">
        <v>413</v>
      </c>
      <c r="B232" s="259"/>
      <c r="C232" s="173" t="s">
        <v>414</v>
      </c>
      <c r="D232" s="174"/>
      <c r="E232" s="174"/>
      <c r="F232" s="59">
        <f t="shared" ref="F232:L232" si="57">F233+F234+F235</f>
        <v>0</v>
      </c>
      <c r="G232" s="59">
        <f t="shared" si="57"/>
        <v>0</v>
      </c>
      <c r="H232" s="59">
        <f t="shared" si="57"/>
        <v>0</v>
      </c>
      <c r="I232" s="59">
        <f t="shared" si="57"/>
        <v>0</v>
      </c>
      <c r="J232" s="59">
        <f t="shared" si="57"/>
        <v>0</v>
      </c>
      <c r="K232" s="60">
        <f t="shared" si="57"/>
        <v>0</v>
      </c>
      <c r="L232" s="61">
        <f t="shared" si="57"/>
        <v>0</v>
      </c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  <c r="AO232" s="226"/>
      <c r="AP232" s="226"/>
      <c r="AQ232" s="226"/>
      <c r="AR232" s="226"/>
    </row>
    <row r="233" spans="1:44" s="98" customFormat="1" ht="13.5" hidden="1" customHeight="1">
      <c r="A233" s="123"/>
      <c r="B233" s="170" t="s">
        <v>387</v>
      </c>
      <c r="C233" s="171" t="s">
        <v>415</v>
      </c>
      <c r="D233" s="172"/>
      <c r="E233" s="172"/>
      <c r="F233" s="55"/>
      <c r="G233" s="42"/>
      <c r="H233" s="42"/>
      <c r="I233" s="42"/>
      <c r="J233" s="42"/>
      <c r="K233" s="43">
        <f>H233-J233</f>
        <v>0</v>
      </c>
      <c r="L233" s="44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  <c r="AA233" s="226"/>
      <c r="AB233" s="226"/>
      <c r="AC233" s="226"/>
      <c r="AD233" s="226"/>
      <c r="AE233" s="226"/>
      <c r="AF233" s="226"/>
      <c r="AG233" s="226"/>
      <c r="AH233" s="226"/>
      <c r="AI233" s="226"/>
      <c r="AJ233" s="226"/>
      <c r="AK233" s="226"/>
      <c r="AL233" s="226"/>
      <c r="AM233" s="226"/>
      <c r="AN233" s="226"/>
      <c r="AO233" s="226"/>
      <c r="AP233" s="226"/>
      <c r="AQ233" s="226"/>
      <c r="AR233" s="226"/>
    </row>
    <row r="234" spans="1:44" s="98" customFormat="1" ht="13.5" hidden="1" customHeight="1">
      <c r="A234" s="123"/>
      <c r="B234" s="170" t="s">
        <v>389</v>
      </c>
      <c r="C234" s="171" t="s">
        <v>416</v>
      </c>
      <c r="D234" s="172"/>
      <c r="E234" s="172"/>
      <c r="F234" s="55"/>
      <c r="G234" s="42"/>
      <c r="H234" s="42"/>
      <c r="I234" s="42"/>
      <c r="J234" s="42"/>
      <c r="K234" s="43">
        <f>H234-J234</f>
        <v>0</v>
      </c>
      <c r="L234" s="44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  <c r="AA234" s="226"/>
      <c r="AB234" s="226"/>
      <c r="AC234" s="226"/>
      <c r="AD234" s="226"/>
      <c r="AE234" s="226"/>
      <c r="AF234" s="226"/>
      <c r="AG234" s="226"/>
      <c r="AH234" s="226"/>
      <c r="AI234" s="226"/>
      <c r="AJ234" s="226"/>
      <c r="AK234" s="226"/>
      <c r="AL234" s="226"/>
      <c r="AM234" s="226"/>
      <c r="AN234" s="226"/>
      <c r="AO234" s="226"/>
      <c r="AP234" s="226"/>
      <c r="AQ234" s="226"/>
      <c r="AR234" s="226"/>
    </row>
    <row r="235" spans="1:44" s="98" customFormat="1" ht="13.5" hidden="1" customHeight="1">
      <c r="A235" s="123"/>
      <c r="B235" s="170" t="s">
        <v>391</v>
      </c>
      <c r="C235" s="171" t="s">
        <v>417</v>
      </c>
      <c r="D235" s="172"/>
      <c r="E235" s="172"/>
      <c r="F235" s="55"/>
      <c r="G235" s="42"/>
      <c r="H235" s="42"/>
      <c r="I235" s="42"/>
      <c r="J235" s="42"/>
      <c r="K235" s="43">
        <f>H235-J235</f>
        <v>0</v>
      </c>
      <c r="L235" s="44"/>
      <c r="M235" s="226"/>
      <c r="N235" s="226"/>
      <c r="O235" s="226"/>
      <c r="P235" s="226"/>
      <c r="Q235" s="226"/>
      <c r="R235" s="226"/>
      <c r="S235" s="226"/>
      <c r="T235" s="226"/>
      <c r="U235" s="226"/>
      <c r="V235" s="226"/>
      <c r="W235" s="226"/>
      <c r="X235" s="226"/>
      <c r="Y235" s="226"/>
      <c r="Z235" s="226"/>
      <c r="AA235" s="226"/>
      <c r="AB235" s="226"/>
      <c r="AC235" s="226"/>
      <c r="AD235" s="226"/>
      <c r="AE235" s="226"/>
      <c r="AF235" s="226"/>
      <c r="AG235" s="226"/>
      <c r="AH235" s="226"/>
      <c r="AI235" s="226"/>
      <c r="AJ235" s="226"/>
      <c r="AK235" s="226"/>
      <c r="AL235" s="226"/>
      <c r="AM235" s="226"/>
      <c r="AN235" s="226"/>
      <c r="AO235" s="226"/>
      <c r="AP235" s="226"/>
      <c r="AQ235" s="226"/>
      <c r="AR235" s="226"/>
    </row>
    <row r="236" spans="1:44" s="98" customFormat="1" ht="13.5" hidden="1" customHeight="1">
      <c r="A236" s="258" t="s">
        <v>418</v>
      </c>
      <c r="B236" s="259"/>
      <c r="C236" s="173" t="s">
        <v>419</v>
      </c>
      <c r="D236" s="174"/>
      <c r="E236" s="174"/>
      <c r="F236" s="59">
        <f t="shared" ref="F236:L236" si="58">F237+F238+F239</f>
        <v>0</v>
      </c>
      <c r="G236" s="59">
        <f t="shared" si="58"/>
        <v>0</v>
      </c>
      <c r="H236" s="59">
        <f t="shared" si="58"/>
        <v>0</v>
      </c>
      <c r="I236" s="59">
        <f t="shared" si="58"/>
        <v>0</v>
      </c>
      <c r="J236" s="59">
        <f t="shared" si="58"/>
        <v>0</v>
      </c>
      <c r="K236" s="60">
        <f t="shared" si="58"/>
        <v>0</v>
      </c>
      <c r="L236" s="61">
        <f t="shared" si="58"/>
        <v>0</v>
      </c>
      <c r="M236" s="226"/>
      <c r="N236" s="226"/>
      <c r="O236" s="226"/>
      <c r="P236" s="226"/>
      <c r="Q236" s="226"/>
      <c r="R236" s="226"/>
      <c r="S236" s="226"/>
      <c r="T236" s="226"/>
      <c r="U236" s="226"/>
      <c r="V236" s="226"/>
      <c r="W236" s="226"/>
      <c r="X236" s="226"/>
      <c r="Y236" s="226"/>
      <c r="Z236" s="226"/>
      <c r="AA236" s="226"/>
      <c r="AB236" s="226"/>
      <c r="AC236" s="226"/>
      <c r="AD236" s="226"/>
      <c r="AE236" s="226"/>
      <c r="AF236" s="226"/>
      <c r="AG236" s="226"/>
      <c r="AH236" s="226"/>
      <c r="AI236" s="226"/>
      <c r="AJ236" s="226"/>
      <c r="AK236" s="226"/>
      <c r="AL236" s="226"/>
      <c r="AM236" s="226"/>
      <c r="AN236" s="226"/>
      <c r="AO236" s="226"/>
      <c r="AP236" s="226"/>
      <c r="AQ236" s="226"/>
      <c r="AR236" s="226"/>
    </row>
    <row r="237" spans="1:44" s="98" customFormat="1" ht="13.5" hidden="1" customHeight="1">
      <c r="A237" s="123"/>
      <c r="B237" s="170" t="s">
        <v>387</v>
      </c>
      <c r="C237" s="171" t="s">
        <v>420</v>
      </c>
      <c r="D237" s="172"/>
      <c r="E237" s="172"/>
      <c r="F237" s="55"/>
      <c r="G237" s="42"/>
      <c r="H237" s="42"/>
      <c r="I237" s="42"/>
      <c r="J237" s="42"/>
      <c r="K237" s="43">
        <f>H237-J237</f>
        <v>0</v>
      </c>
      <c r="L237" s="44"/>
      <c r="M237" s="226"/>
      <c r="N237" s="226"/>
      <c r="O237" s="226"/>
      <c r="P237" s="226"/>
      <c r="Q237" s="226"/>
      <c r="R237" s="226"/>
      <c r="S237" s="226"/>
      <c r="T237" s="226"/>
      <c r="U237" s="226"/>
      <c r="V237" s="226"/>
      <c r="W237" s="226"/>
      <c r="X237" s="226"/>
      <c r="Y237" s="226"/>
      <c r="Z237" s="226"/>
      <c r="AA237" s="226"/>
      <c r="AB237" s="226"/>
      <c r="AC237" s="226"/>
      <c r="AD237" s="226"/>
      <c r="AE237" s="226"/>
      <c r="AF237" s="226"/>
      <c r="AG237" s="226"/>
      <c r="AH237" s="226"/>
      <c r="AI237" s="226"/>
      <c r="AJ237" s="226"/>
      <c r="AK237" s="226"/>
      <c r="AL237" s="226"/>
      <c r="AM237" s="226"/>
      <c r="AN237" s="226"/>
      <c r="AO237" s="226"/>
      <c r="AP237" s="226"/>
      <c r="AQ237" s="226"/>
      <c r="AR237" s="226"/>
    </row>
    <row r="238" spans="1:44" s="98" customFormat="1" ht="13.5" hidden="1" customHeight="1">
      <c r="A238" s="123"/>
      <c r="B238" s="170" t="s">
        <v>389</v>
      </c>
      <c r="C238" s="171" t="s">
        <v>421</v>
      </c>
      <c r="D238" s="172"/>
      <c r="E238" s="172"/>
      <c r="F238" s="55"/>
      <c r="G238" s="42"/>
      <c r="H238" s="42"/>
      <c r="I238" s="42"/>
      <c r="J238" s="42"/>
      <c r="K238" s="43">
        <f>H238-J238</f>
        <v>0</v>
      </c>
      <c r="L238" s="44"/>
      <c r="M238" s="226"/>
      <c r="N238" s="226"/>
      <c r="O238" s="226"/>
      <c r="P238" s="226"/>
      <c r="Q238" s="226"/>
      <c r="R238" s="226"/>
      <c r="S238" s="226"/>
      <c r="T238" s="226"/>
      <c r="U238" s="226"/>
      <c r="V238" s="226"/>
      <c r="W238" s="226"/>
      <c r="X238" s="226"/>
      <c r="Y238" s="226"/>
      <c r="Z238" s="226"/>
      <c r="AA238" s="226"/>
      <c r="AB238" s="226"/>
      <c r="AC238" s="226"/>
      <c r="AD238" s="226"/>
      <c r="AE238" s="226"/>
      <c r="AF238" s="226"/>
      <c r="AG238" s="226"/>
      <c r="AH238" s="226"/>
      <c r="AI238" s="226"/>
      <c r="AJ238" s="226"/>
      <c r="AK238" s="226"/>
      <c r="AL238" s="226"/>
      <c r="AM238" s="226"/>
      <c r="AN238" s="226"/>
      <c r="AO238" s="226"/>
      <c r="AP238" s="226"/>
      <c r="AQ238" s="226"/>
      <c r="AR238" s="226"/>
    </row>
    <row r="239" spans="1:44" s="98" customFormat="1" ht="13.5" hidden="1" customHeight="1">
      <c r="A239" s="123"/>
      <c r="B239" s="170" t="s">
        <v>391</v>
      </c>
      <c r="C239" s="171" t="s">
        <v>422</v>
      </c>
      <c r="D239" s="172"/>
      <c r="E239" s="172"/>
      <c r="F239" s="55"/>
      <c r="G239" s="42"/>
      <c r="H239" s="42"/>
      <c r="I239" s="42"/>
      <c r="J239" s="42"/>
      <c r="K239" s="43">
        <f>H239-J239</f>
        <v>0</v>
      </c>
      <c r="L239" s="44"/>
      <c r="M239" s="226"/>
      <c r="N239" s="226"/>
      <c r="O239" s="226"/>
      <c r="P239" s="226"/>
      <c r="Q239" s="226"/>
      <c r="R239" s="226"/>
      <c r="S239" s="226"/>
      <c r="T239" s="226"/>
      <c r="U239" s="226"/>
      <c r="V239" s="226"/>
      <c r="W239" s="226"/>
      <c r="X239" s="226"/>
      <c r="Y239" s="226"/>
      <c r="Z239" s="226"/>
      <c r="AA239" s="226"/>
      <c r="AB239" s="226"/>
      <c r="AC239" s="226"/>
      <c r="AD239" s="226"/>
      <c r="AE239" s="226"/>
      <c r="AF239" s="226"/>
      <c r="AG239" s="226"/>
      <c r="AH239" s="226"/>
      <c r="AI239" s="226"/>
      <c r="AJ239" s="226"/>
      <c r="AK239" s="226"/>
      <c r="AL239" s="226"/>
      <c r="AM239" s="226"/>
      <c r="AN239" s="226"/>
      <c r="AO239" s="226"/>
      <c r="AP239" s="226"/>
      <c r="AQ239" s="226"/>
      <c r="AR239" s="226"/>
    </row>
    <row r="240" spans="1:44" s="98" customFormat="1" ht="13.5" hidden="1" customHeight="1">
      <c r="A240" s="248" t="s">
        <v>423</v>
      </c>
      <c r="B240" s="249"/>
      <c r="C240" s="173" t="s">
        <v>424</v>
      </c>
      <c r="D240" s="174"/>
      <c r="E240" s="174"/>
      <c r="F240" s="59">
        <f t="shared" ref="F240:L240" si="59">F241+F242+F243</f>
        <v>0</v>
      </c>
      <c r="G240" s="59">
        <f t="shared" si="59"/>
        <v>0</v>
      </c>
      <c r="H240" s="59">
        <f t="shared" si="59"/>
        <v>0</v>
      </c>
      <c r="I240" s="59">
        <f t="shared" si="59"/>
        <v>0</v>
      </c>
      <c r="J240" s="59">
        <f t="shared" si="59"/>
        <v>0</v>
      </c>
      <c r="K240" s="60">
        <f t="shared" si="59"/>
        <v>0</v>
      </c>
      <c r="L240" s="61">
        <f t="shared" si="59"/>
        <v>0</v>
      </c>
      <c r="M240" s="226"/>
      <c r="N240" s="226"/>
      <c r="O240" s="226"/>
      <c r="P240" s="226"/>
      <c r="Q240" s="226"/>
      <c r="R240" s="226"/>
      <c r="S240" s="226"/>
      <c r="T240" s="226"/>
      <c r="U240" s="226"/>
      <c r="V240" s="226"/>
      <c r="W240" s="226"/>
      <c r="X240" s="226"/>
      <c r="Y240" s="226"/>
      <c r="Z240" s="226"/>
      <c r="AA240" s="226"/>
      <c r="AB240" s="226"/>
      <c r="AC240" s="226"/>
      <c r="AD240" s="226"/>
      <c r="AE240" s="226"/>
      <c r="AF240" s="226"/>
      <c r="AG240" s="226"/>
      <c r="AH240" s="226"/>
      <c r="AI240" s="226"/>
      <c r="AJ240" s="226"/>
      <c r="AK240" s="226"/>
      <c r="AL240" s="226"/>
      <c r="AM240" s="226"/>
      <c r="AN240" s="226"/>
      <c r="AO240" s="226"/>
      <c r="AP240" s="226"/>
      <c r="AQ240" s="226"/>
      <c r="AR240" s="226"/>
    </row>
    <row r="241" spans="1:44" s="98" customFormat="1" ht="13.5" hidden="1" customHeight="1">
      <c r="A241" s="175"/>
      <c r="B241" s="176" t="s">
        <v>425</v>
      </c>
      <c r="C241" s="177" t="s">
        <v>426</v>
      </c>
      <c r="D241" s="178"/>
      <c r="E241" s="178"/>
      <c r="F241" s="55"/>
      <c r="G241" s="42"/>
      <c r="H241" s="42"/>
      <c r="I241" s="42"/>
      <c r="J241" s="42"/>
      <c r="K241" s="43">
        <f>H241-J241</f>
        <v>0</v>
      </c>
      <c r="L241" s="44"/>
      <c r="M241" s="226"/>
      <c r="N241" s="226"/>
      <c r="O241" s="226"/>
      <c r="P241" s="226"/>
      <c r="Q241" s="226"/>
      <c r="R241" s="226"/>
      <c r="S241" s="226"/>
      <c r="T241" s="226"/>
      <c r="U241" s="226"/>
      <c r="V241" s="226"/>
      <c r="W241" s="226"/>
      <c r="X241" s="226"/>
      <c r="Y241" s="226"/>
      <c r="Z241" s="226"/>
      <c r="AA241" s="226"/>
      <c r="AB241" s="226"/>
      <c r="AC241" s="226"/>
      <c r="AD241" s="226"/>
      <c r="AE241" s="226"/>
      <c r="AF241" s="226"/>
      <c r="AG241" s="226"/>
      <c r="AH241" s="226"/>
      <c r="AI241" s="226"/>
      <c r="AJ241" s="226"/>
      <c r="AK241" s="226"/>
      <c r="AL241" s="226"/>
      <c r="AM241" s="226"/>
      <c r="AN241" s="226"/>
      <c r="AO241" s="226"/>
      <c r="AP241" s="226"/>
      <c r="AQ241" s="226"/>
      <c r="AR241" s="226"/>
    </row>
    <row r="242" spans="1:44" s="98" customFormat="1" ht="13.5" hidden="1" customHeight="1">
      <c r="A242" s="175"/>
      <c r="B242" s="176" t="s">
        <v>427</v>
      </c>
      <c r="C242" s="177" t="s">
        <v>428</v>
      </c>
      <c r="D242" s="178"/>
      <c r="E242" s="178"/>
      <c r="F242" s="55"/>
      <c r="G242" s="42"/>
      <c r="H242" s="42"/>
      <c r="I242" s="42"/>
      <c r="J242" s="42"/>
      <c r="K242" s="43">
        <f>H242-J242</f>
        <v>0</v>
      </c>
      <c r="L242" s="44"/>
      <c r="M242" s="226"/>
      <c r="N242" s="226"/>
      <c r="O242" s="226"/>
      <c r="P242" s="226"/>
      <c r="Q242" s="226"/>
      <c r="R242" s="226"/>
      <c r="S242" s="226"/>
      <c r="T242" s="226"/>
      <c r="U242" s="226"/>
      <c r="V242" s="226"/>
      <c r="W242" s="226"/>
      <c r="X242" s="226"/>
      <c r="Y242" s="226"/>
      <c r="Z242" s="226"/>
      <c r="AA242" s="226"/>
      <c r="AB242" s="226"/>
      <c r="AC242" s="226"/>
      <c r="AD242" s="226"/>
      <c r="AE242" s="226"/>
      <c r="AF242" s="226"/>
      <c r="AG242" s="226"/>
      <c r="AH242" s="226"/>
      <c r="AI242" s="226"/>
      <c r="AJ242" s="226"/>
      <c r="AK242" s="226"/>
      <c r="AL242" s="226"/>
      <c r="AM242" s="226"/>
      <c r="AN242" s="226"/>
      <c r="AO242" s="226"/>
      <c r="AP242" s="226"/>
      <c r="AQ242" s="226"/>
      <c r="AR242" s="226"/>
    </row>
    <row r="243" spans="1:44" s="98" customFormat="1" ht="13.5" hidden="1" customHeight="1">
      <c r="A243" s="175"/>
      <c r="B243" s="176" t="s">
        <v>429</v>
      </c>
      <c r="C243" s="177" t="s">
        <v>430</v>
      </c>
      <c r="D243" s="178"/>
      <c r="E243" s="178"/>
      <c r="F243" s="55"/>
      <c r="G243" s="42"/>
      <c r="H243" s="42"/>
      <c r="I243" s="42"/>
      <c r="J243" s="42"/>
      <c r="K243" s="43">
        <f>H243-J243</f>
        <v>0</v>
      </c>
      <c r="L243" s="44"/>
      <c r="M243" s="226"/>
      <c r="N243" s="226"/>
      <c r="O243" s="226"/>
      <c r="P243" s="226"/>
      <c r="Q243" s="226"/>
      <c r="R243" s="226"/>
      <c r="S243" s="226"/>
      <c r="T243" s="226"/>
      <c r="U243" s="226"/>
      <c r="V243" s="226"/>
      <c r="W243" s="226"/>
      <c r="X243" s="226"/>
      <c r="Y243" s="226"/>
      <c r="Z243" s="226"/>
      <c r="AA243" s="226"/>
      <c r="AB243" s="226"/>
      <c r="AC243" s="226"/>
      <c r="AD243" s="226"/>
      <c r="AE243" s="226"/>
      <c r="AF243" s="226"/>
      <c r="AG243" s="226"/>
      <c r="AH243" s="226"/>
      <c r="AI243" s="226"/>
      <c r="AJ243" s="226"/>
      <c r="AK243" s="226"/>
      <c r="AL243" s="226"/>
      <c r="AM243" s="226"/>
      <c r="AN243" s="226"/>
      <c r="AO243" s="226"/>
      <c r="AP243" s="226"/>
      <c r="AQ243" s="226"/>
      <c r="AR243" s="226"/>
    </row>
    <row r="244" spans="1:44" s="98" customFormat="1" ht="13.5" hidden="1" customHeight="1">
      <c r="A244" s="248" t="s">
        <v>431</v>
      </c>
      <c r="B244" s="249"/>
      <c r="C244" s="173" t="s">
        <v>432</v>
      </c>
      <c r="D244" s="174"/>
      <c r="E244" s="174"/>
      <c r="F244" s="59">
        <f t="shared" ref="F244:L244" si="60">F245+F246+F247</f>
        <v>0</v>
      </c>
      <c r="G244" s="59">
        <f t="shared" si="60"/>
        <v>0</v>
      </c>
      <c r="H244" s="59">
        <f t="shared" si="60"/>
        <v>0</v>
      </c>
      <c r="I244" s="59">
        <f t="shared" si="60"/>
        <v>0</v>
      </c>
      <c r="J244" s="59">
        <f t="shared" si="60"/>
        <v>0</v>
      </c>
      <c r="K244" s="60">
        <f t="shared" si="60"/>
        <v>0</v>
      </c>
      <c r="L244" s="61">
        <f t="shared" si="60"/>
        <v>0</v>
      </c>
      <c r="M244" s="226"/>
      <c r="N244" s="226"/>
      <c r="O244" s="226"/>
      <c r="P244" s="226"/>
      <c r="Q244" s="226"/>
      <c r="R244" s="226"/>
      <c r="S244" s="226"/>
      <c r="T244" s="226"/>
      <c r="U244" s="226"/>
      <c r="V244" s="226"/>
      <c r="W244" s="226"/>
      <c r="X244" s="226"/>
      <c r="Y244" s="226"/>
      <c r="Z244" s="226"/>
      <c r="AA244" s="226"/>
      <c r="AB244" s="226"/>
      <c r="AC244" s="226"/>
      <c r="AD244" s="226"/>
      <c r="AE244" s="226"/>
      <c r="AF244" s="226"/>
      <c r="AG244" s="226"/>
      <c r="AH244" s="226"/>
      <c r="AI244" s="226"/>
      <c r="AJ244" s="226"/>
      <c r="AK244" s="226"/>
      <c r="AL244" s="226"/>
      <c r="AM244" s="226"/>
      <c r="AN244" s="226"/>
      <c r="AO244" s="226"/>
      <c r="AP244" s="226"/>
      <c r="AQ244" s="226"/>
      <c r="AR244" s="226"/>
    </row>
    <row r="245" spans="1:44" s="98" customFormat="1" ht="13.5" hidden="1" customHeight="1">
      <c r="A245" s="175"/>
      <c r="B245" s="176" t="s">
        <v>425</v>
      </c>
      <c r="C245" s="177" t="s">
        <v>433</v>
      </c>
      <c r="D245" s="178"/>
      <c r="E245" s="178"/>
      <c r="F245" s="55"/>
      <c r="G245" s="42"/>
      <c r="H245" s="42"/>
      <c r="I245" s="42"/>
      <c r="J245" s="42"/>
      <c r="K245" s="43">
        <f>H245-J245</f>
        <v>0</v>
      </c>
      <c r="L245" s="44"/>
      <c r="M245" s="226"/>
      <c r="N245" s="226"/>
      <c r="O245" s="226"/>
      <c r="P245" s="226"/>
      <c r="Q245" s="226"/>
      <c r="R245" s="226"/>
      <c r="S245" s="226"/>
      <c r="T245" s="226"/>
      <c r="U245" s="226"/>
      <c r="V245" s="226"/>
      <c r="W245" s="226"/>
      <c r="X245" s="226"/>
      <c r="Y245" s="226"/>
      <c r="Z245" s="226"/>
      <c r="AA245" s="226"/>
      <c r="AB245" s="226"/>
      <c r="AC245" s="226"/>
      <c r="AD245" s="226"/>
      <c r="AE245" s="226"/>
      <c r="AF245" s="226"/>
      <c r="AG245" s="226"/>
      <c r="AH245" s="226"/>
      <c r="AI245" s="226"/>
      <c r="AJ245" s="226"/>
      <c r="AK245" s="226"/>
      <c r="AL245" s="226"/>
      <c r="AM245" s="226"/>
      <c r="AN245" s="226"/>
      <c r="AO245" s="226"/>
      <c r="AP245" s="226"/>
      <c r="AQ245" s="226"/>
      <c r="AR245" s="226"/>
    </row>
    <row r="246" spans="1:44" s="98" customFormat="1" ht="13.5" hidden="1" customHeight="1">
      <c r="A246" s="175"/>
      <c r="B246" s="176" t="s">
        <v>434</v>
      </c>
      <c r="C246" s="177" t="s">
        <v>435</v>
      </c>
      <c r="D246" s="178"/>
      <c r="E246" s="178"/>
      <c r="F246" s="55"/>
      <c r="G246" s="42"/>
      <c r="H246" s="42"/>
      <c r="I246" s="42"/>
      <c r="J246" s="42"/>
      <c r="K246" s="43">
        <f>H246-J246</f>
        <v>0</v>
      </c>
      <c r="L246" s="44"/>
      <c r="M246" s="226"/>
      <c r="N246" s="226"/>
      <c r="O246" s="226"/>
      <c r="P246" s="226"/>
      <c r="Q246" s="226"/>
      <c r="R246" s="226"/>
      <c r="S246" s="226"/>
      <c r="T246" s="226"/>
      <c r="U246" s="226"/>
      <c r="V246" s="226"/>
      <c r="W246" s="226"/>
      <c r="X246" s="226"/>
      <c r="Y246" s="226"/>
      <c r="Z246" s="226"/>
      <c r="AA246" s="226"/>
      <c r="AB246" s="226"/>
      <c r="AC246" s="226"/>
      <c r="AD246" s="226"/>
      <c r="AE246" s="226"/>
      <c r="AF246" s="226"/>
      <c r="AG246" s="226"/>
      <c r="AH246" s="226"/>
      <c r="AI246" s="226"/>
      <c r="AJ246" s="226"/>
      <c r="AK246" s="226"/>
      <c r="AL246" s="226"/>
      <c r="AM246" s="226"/>
      <c r="AN246" s="226"/>
      <c r="AO246" s="226"/>
      <c r="AP246" s="226"/>
      <c r="AQ246" s="226"/>
      <c r="AR246" s="226"/>
    </row>
    <row r="247" spans="1:44" s="98" customFormat="1" ht="13.5" hidden="1" customHeight="1">
      <c r="A247" s="175"/>
      <c r="B247" s="176" t="s">
        <v>429</v>
      </c>
      <c r="C247" s="177" t="s">
        <v>436</v>
      </c>
      <c r="D247" s="178"/>
      <c r="E247" s="178"/>
      <c r="F247" s="55"/>
      <c r="G247" s="42"/>
      <c r="H247" s="42"/>
      <c r="I247" s="42"/>
      <c r="J247" s="42"/>
      <c r="K247" s="43">
        <f>H247-J247</f>
        <v>0</v>
      </c>
      <c r="L247" s="44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  <c r="AA247" s="226"/>
      <c r="AB247" s="226"/>
      <c r="AC247" s="226"/>
      <c r="AD247" s="226"/>
      <c r="AE247" s="226"/>
      <c r="AF247" s="226"/>
      <c r="AG247" s="226"/>
      <c r="AH247" s="226"/>
      <c r="AI247" s="226"/>
      <c r="AJ247" s="226"/>
      <c r="AK247" s="226"/>
      <c r="AL247" s="226"/>
      <c r="AM247" s="226"/>
      <c r="AN247" s="226"/>
      <c r="AO247" s="226"/>
      <c r="AP247" s="226"/>
      <c r="AQ247" s="226"/>
      <c r="AR247" s="226"/>
    </row>
    <row r="248" spans="1:44" s="98" customFormat="1" ht="13.5" hidden="1" customHeight="1">
      <c r="A248" s="244" t="s">
        <v>437</v>
      </c>
      <c r="B248" s="245"/>
      <c r="C248" s="173" t="s">
        <v>438</v>
      </c>
      <c r="D248" s="174"/>
      <c r="E248" s="174"/>
      <c r="F248" s="59">
        <f t="shared" ref="F248:L248" si="61">F249+F250+F251</f>
        <v>0</v>
      </c>
      <c r="G248" s="59">
        <f t="shared" si="61"/>
        <v>0</v>
      </c>
      <c r="H248" s="59">
        <f t="shared" si="61"/>
        <v>0</v>
      </c>
      <c r="I248" s="59">
        <f t="shared" si="61"/>
        <v>0</v>
      </c>
      <c r="J248" s="59">
        <f t="shared" si="61"/>
        <v>0</v>
      </c>
      <c r="K248" s="60">
        <f t="shared" si="61"/>
        <v>0</v>
      </c>
      <c r="L248" s="61">
        <f t="shared" si="61"/>
        <v>0</v>
      </c>
      <c r="M248" s="226"/>
      <c r="N248" s="226"/>
      <c r="O248" s="226"/>
      <c r="P248" s="226"/>
      <c r="Q248" s="226"/>
      <c r="R248" s="226"/>
      <c r="S248" s="226"/>
      <c r="T248" s="226"/>
      <c r="U248" s="226"/>
      <c r="V248" s="226"/>
      <c r="W248" s="226"/>
      <c r="X248" s="226"/>
      <c r="Y248" s="226"/>
      <c r="Z248" s="226"/>
      <c r="AA248" s="226"/>
      <c r="AB248" s="226"/>
      <c r="AC248" s="226"/>
      <c r="AD248" s="226"/>
      <c r="AE248" s="226"/>
      <c r="AF248" s="226"/>
      <c r="AG248" s="226"/>
      <c r="AH248" s="226"/>
      <c r="AI248" s="226"/>
      <c r="AJ248" s="226"/>
      <c r="AK248" s="226"/>
      <c r="AL248" s="226"/>
      <c r="AM248" s="226"/>
      <c r="AN248" s="226"/>
      <c r="AO248" s="226"/>
      <c r="AP248" s="226"/>
      <c r="AQ248" s="226"/>
      <c r="AR248" s="226"/>
    </row>
    <row r="249" spans="1:44" s="98" customFormat="1" ht="13.5" hidden="1" customHeight="1">
      <c r="A249" s="179"/>
      <c r="B249" s="176" t="s">
        <v>425</v>
      </c>
      <c r="C249" s="177" t="s">
        <v>439</v>
      </c>
      <c r="D249" s="178"/>
      <c r="E249" s="178"/>
      <c r="F249" s="55"/>
      <c r="G249" s="42"/>
      <c r="H249" s="42"/>
      <c r="I249" s="42"/>
      <c r="J249" s="42"/>
      <c r="K249" s="43">
        <f>H249-J249</f>
        <v>0</v>
      </c>
      <c r="L249" s="44"/>
      <c r="M249" s="226"/>
      <c r="N249" s="226"/>
      <c r="O249" s="226"/>
      <c r="P249" s="226"/>
      <c r="Q249" s="226"/>
      <c r="R249" s="226"/>
      <c r="S249" s="226"/>
      <c r="T249" s="226"/>
      <c r="U249" s="226"/>
      <c r="V249" s="226"/>
      <c r="W249" s="226"/>
      <c r="X249" s="226"/>
      <c r="Y249" s="226"/>
      <c r="Z249" s="226"/>
      <c r="AA249" s="226"/>
      <c r="AB249" s="226"/>
      <c r="AC249" s="226"/>
      <c r="AD249" s="226"/>
      <c r="AE249" s="226"/>
      <c r="AF249" s="226"/>
      <c r="AG249" s="226"/>
      <c r="AH249" s="226"/>
      <c r="AI249" s="226"/>
      <c r="AJ249" s="226"/>
      <c r="AK249" s="226"/>
      <c r="AL249" s="226"/>
      <c r="AM249" s="226"/>
      <c r="AN249" s="226"/>
      <c r="AO249" s="226"/>
      <c r="AP249" s="226"/>
      <c r="AQ249" s="226"/>
      <c r="AR249" s="226"/>
    </row>
    <row r="250" spans="1:44" s="98" customFormat="1" ht="13.5" hidden="1" customHeight="1">
      <c r="A250" s="179"/>
      <c r="B250" s="176" t="s">
        <v>434</v>
      </c>
      <c r="C250" s="177" t="s">
        <v>440</v>
      </c>
      <c r="D250" s="178"/>
      <c r="E250" s="178"/>
      <c r="F250" s="55"/>
      <c r="G250" s="42"/>
      <c r="H250" s="42"/>
      <c r="I250" s="42"/>
      <c r="J250" s="42"/>
      <c r="K250" s="43">
        <f>H250-J250</f>
        <v>0</v>
      </c>
      <c r="L250" s="44"/>
      <c r="M250" s="226"/>
      <c r="N250" s="226"/>
      <c r="O250" s="226"/>
      <c r="P250" s="226"/>
      <c r="Q250" s="226"/>
      <c r="R250" s="226"/>
      <c r="S250" s="226"/>
      <c r="T250" s="226"/>
      <c r="U250" s="226"/>
      <c r="V250" s="226"/>
      <c r="W250" s="226"/>
      <c r="X250" s="226"/>
      <c r="Y250" s="226"/>
      <c r="Z250" s="226"/>
      <c r="AA250" s="226"/>
      <c r="AB250" s="226"/>
      <c r="AC250" s="226"/>
      <c r="AD250" s="226"/>
      <c r="AE250" s="226"/>
      <c r="AF250" s="226"/>
      <c r="AG250" s="226"/>
      <c r="AH250" s="226"/>
      <c r="AI250" s="226"/>
      <c r="AJ250" s="226"/>
      <c r="AK250" s="226"/>
      <c r="AL250" s="226"/>
      <c r="AM250" s="226"/>
      <c r="AN250" s="226"/>
      <c r="AO250" s="226"/>
      <c r="AP250" s="226"/>
      <c r="AQ250" s="226"/>
      <c r="AR250" s="226"/>
    </row>
    <row r="251" spans="1:44" s="98" customFormat="1" ht="13.5" hidden="1" customHeight="1">
      <c r="A251" s="179"/>
      <c r="B251" s="176" t="s">
        <v>429</v>
      </c>
      <c r="C251" s="177" t="s">
        <v>441</v>
      </c>
      <c r="D251" s="178"/>
      <c r="E251" s="178"/>
      <c r="F251" s="55"/>
      <c r="G251" s="42"/>
      <c r="H251" s="42"/>
      <c r="I251" s="42"/>
      <c r="J251" s="42"/>
      <c r="K251" s="43">
        <f>H251-J251</f>
        <v>0</v>
      </c>
      <c r="L251" s="44"/>
      <c r="M251" s="226"/>
      <c r="N251" s="226"/>
      <c r="O251" s="226"/>
      <c r="P251" s="226"/>
      <c r="Q251" s="226"/>
      <c r="R251" s="226"/>
      <c r="S251" s="226"/>
      <c r="T251" s="226"/>
      <c r="U251" s="226"/>
      <c r="V251" s="226"/>
      <c r="W251" s="226"/>
      <c r="X251" s="226"/>
      <c r="Y251" s="226"/>
      <c r="Z251" s="226"/>
      <c r="AA251" s="226"/>
      <c r="AB251" s="226"/>
      <c r="AC251" s="226"/>
      <c r="AD251" s="226"/>
      <c r="AE251" s="226"/>
      <c r="AF251" s="226"/>
      <c r="AG251" s="226"/>
      <c r="AH251" s="226"/>
      <c r="AI251" s="226"/>
      <c r="AJ251" s="226"/>
      <c r="AK251" s="226"/>
      <c r="AL251" s="226"/>
      <c r="AM251" s="226"/>
      <c r="AN251" s="226"/>
      <c r="AO251" s="226"/>
      <c r="AP251" s="226"/>
      <c r="AQ251" s="226"/>
      <c r="AR251" s="226"/>
    </row>
    <row r="252" spans="1:44" s="98" customFormat="1" ht="13.5" hidden="1" customHeight="1">
      <c r="A252" s="244" t="s">
        <v>442</v>
      </c>
      <c r="B252" s="245"/>
      <c r="C252" s="173" t="s">
        <v>443</v>
      </c>
      <c r="D252" s="174"/>
      <c r="E252" s="174"/>
      <c r="F252" s="59">
        <f t="shared" ref="F252:L252" si="62">F253+F254+F255</f>
        <v>0</v>
      </c>
      <c r="G252" s="59">
        <f t="shared" si="62"/>
        <v>0</v>
      </c>
      <c r="H252" s="59">
        <f t="shared" si="62"/>
        <v>0</v>
      </c>
      <c r="I252" s="59">
        <f t="shared" si="62"/>
        <v>0</v>
      </c>
      <c r="J252" s="59">
        <f t="shared" si="62"/>
        <v>0</v>
      </c>
      <c r="K252" s="60">
        <f t="shared" si="62"/>
        <v>0</v>
      </c>
      <c r="L252" s="61">
        <f t="shared" si="62"/>
        <v>0</v>
      </c>
      <c r="M252" s="226"/>
      <c r="N252" s="226"/>
      <c r="O252" s="226"/>
      <c r="P252" s="226"/>
      <c r="Q252" s="226"/>
      <c r="R252" s="226"/>
      <c r="S252" s="226"/>
      <c r="T252" s="226"/>
      <c r="U252" s="226"/>
      <c r="V252" s="226"/>
      <c r="W252" s="226"/>
      <c r="X252" s="226"/>
      <c r="Y252" s="226"/>
      <c r="Z252" s="226"/>
      <c r="AA252" s="226"/>
      <c r="AB252" s="226"/>
      <c r="AC252" s="226"/>
      <c r="AD252" s="226"/>
      <c r="AE252" s="226"/>
      <c r="AF252" s="226"/>
      <c r="AG252" s="226"/>
      <c r="AH252" s="226"/>
      <c r="AI252" s="226"/>
      <c r="AJ252" s="226"/>
      <c r="AK252" s="226"/>
      <c r="AL252" s="226"/>
      <c r="AM252" s="226"/>
      <c r="AN252" s="226"/>
      <c r="AO252" s="226"/>
      <c r="AP252" s="226"/>
      <c r="AQ252" s="226"/>
      <c r="AR252" s="226"/>
    </row>
    <row r="253" spans="1:44" s="98" customFormat="1" ht="13.5" hidden="1" customHeight="1">
      <c r="A253" s="179"/>
      <c r="B253" s="176" t="s">
        <v>425</v>
      </c>
      <c r="C253" s="177" t="s">
        <v>444</v>
      </c>
      <c r="D253" s="178"/>
      <c r="E253" s="178"/>
      <c r="F253" s="55"/>
      <c r="G253" s="42"/>
      <c r="H253" s="42"/>
      <c r="I253" s="42"/>
      <c r="J253" s="42"/>
      <c r="K253" s="43">
        <f>H253-J253</f>
        <v>0</v>
      </c>
      <c r="L253" s="44"/>
      <c r="M253" s="226"/>
      <c r="N253" s="226"/>
      <c r="O253" s="226"/>
      <c r="P253" s="226"/>
      <c r="Q253" s="226"/>
      <c r="R253" s="226"/>
      <c r="S253" s="226"/>
      <c r="T253" s="226"/>
      <c r="U253" s="226"/>
      <c r="V253" s="226"/>
      <c r="W253" s="226"/>
      <c r="X253" s="226"/>
      <c r="Y253" s="226"/>
      <c r="Z253" s="226"/>
      <c r="AA253" s="226"/>
      <c r="AB253" s="226"/>
      <c r="AC253" s="226"/>
      <c r="AD253" s="226"/>
      <c r="AE253" s="226"/>
      <c r="AF253" s="226"/>
      <c r="AG253" s="226"/>
      <c r="AH253" s="226"/>
      <c r="AI253" s="226"/>
      <c r="AJ253" s="226"/>
      <c r="AK253" s="226"/>
      <c r="AL253" s="226"/>
      <c r="AM253" s="226"/>
      <c r="AN253" s="226"/>
      <c r="AO253" s="226"/>
      <c r="AP253" s="226"/>
      <c r="AQ253" s="226"/>
      <c r="AR253" s="226"/>
    </row>
    <row r="254" spans="1:44" s="98" customFormat="1" ht="13.5" hidden="1" customHeight="1">
      <c r="A254" s="179"/>
      <c r="B254" s="176" t="s">
        <v>434</v>
      </c>
      <c r="C254" s="177" t="s">
        <v>445</v>
      </c>
      <c r="D254" s="178"/>
      <c r="E254" s="178"/>
      <c r="F254" s="55"/>
      <c r="G254" s="42"/>
      <c r="H254" s="42"/>
      <c r="I254" s="42"/>
      <c r="J254" s="42"/>
      <c r="K254" s="43">
        <f>H254-J254</f>
        <v>0</v>
      </c>
      <c r="L254" s="44"/>
      <c r="M254" s="226"/>
      <c r="N254" s="226"/>
      <c r="O254" s="226"/>
      <c r="P254" s="226"/>
      <c r="Q254" s="226"/>
      <c r="R254" s="226"/>
      <c r="S254" s="226"/>
      <c r="T254" s="226"/>
      <c r="U254" s="226"/>
      <c r="V254" s="226"/>
      <c r="W254" s="226"/>
      <c r="X254" s="226"/>
      <c r="Y254" s="226"/>
      <c r="Z254" s="226"/>
      <c r="AA254" s="226"/>
      <c r="AB254" s="226"/>
      <c r="AC254" s="226"/>
      <c r="AD254" s="226"/>
      <c r="AE254" s="226"/>
      <c r="AF254" s="226"/>
      <c r="AG254" s="226"/>
      <c r="AH254" s="226"/>
      <c r="AI254" s="226"/>
      <c r="AJ254" s="226"/>
      <c r="AK254" s="226"/>
      <c r="AL254" s="226"/>
      <c r="AM254" s="226"/>
      <c r="AN254" s="226"/>
      <c r="AO254" s="226"/>
      <c r="AP254" s="226"/>
      <c r="AQ254" s="226"/>
      <c r="AR254" s="226"/>
    </row>
    <row r="255" spans="1:44" s="98" customFormat="1" ht="13.5" hidden="1" customHeight="1">
      <c r="A255" s="179"/>
      <c r="B255" s="176"/>
      <c r="C255" s="177"/>
      <c r="D255" s="178"/>
      <c r="E255" s="178"/>
      <c r="F255" s="55"/>
      <c r="G255" s="42"/>
      <c r="H255" s="42"/>
      <c r="I255" s="42"/>
      <c r="J255" s="42"/>
      <c r="K255" s="43">
        <f>H255-J255</f>
        <v>0</v>
      </c>
      <c r="L255" s="44"/>
      <c r="M255" s="226"/>
      <c r="N255" s="226"/>
      <c r="O255" s="226"/>
      <c r="P255" s="226"/>
      <c r="Q255" s="226"/>
      <c r="R255" s="226"/>
      <c r="S255" s="226"/>
      <c r="T255" s="226"/>
      <c r="U255" s="226"/>
      <c r="V255" s="226"/>
      <c r="W255" s="226"/>
      <c r="X255" s="226"/>
      <c r="Y255" s="226"/>
      <c r="Z255" s="226"/>
      <c r="AA255" s="226"/>
      <c r="AB255" s="226"/>
      <c r="AC255" s="226"/>
      <c r="AD255" s="226"/>
      <c r="AE255" s="226"/>
      <c r="AF255" s="226"/>
      <c r="AG255" s="226"/>
      <c r="AH255" s="226"/>
      <c r="AI255" s="226"/>
      <c r="AJ255" s="226"/>
      <c r="AK255" s="226"/>
      <c r="AL255" s="226"/>
      <c r="AM255" s="226"/>
      <c r="AN255" s="226"/>
      <c r="AO255" s="226"/>
      <c r="AP255" s="226"/>
      <c r="AQ255" s="226"/>
      <c r="AR255" s="226"/>
    </row>
    <row r="256" spans="1:44" s="98" customFormat="1" ht="15.75" hidden="1" customHeight="1">
      <c r="A256" s="180" t="s">
        <v>446</v>
      </c>
      <c r="B256" s="181"/>
      <c r="C256" s="182" t="s">
        <v>447</v>
      </c>
      <c r="D256" s="183">
        <f t="shared" ref="D256:L256" si="63">D257+D267+D271</f>
        <v>0</v>
      </c>
      <c r="E256" s="183">
        <f t="shared" si="63"/>
        <v>0</v>
      </c>
      <c r="F256" s="183">
        <f t="shared" si="63"/>
        <v>0</v>
      </c>
      <c r="G256" s="183">
        <f t="shared" si="63"/>
        <v>0</v>
      </c>
      <c r="H256" s="183">
        <f t="shared" si="63"/>
        <v>0</v>
      </c>
      <c r="I256" s="183">
        <f t="shared" si="63"/>
        <v>0</v>
      </c>
      <c r="J256" s="183">
        <f t="shared" si="63"/>
        <v>0</v>
      </c>
      <c r="K256" s="184">
        <f t="shared" si="63"/>
        <v>0</v>
      </c>
      <c r="L256" s="185">
        <f t="shared" si="63"/>
        <v>0</v>
      </c>
      <c r="M256" s="226"/>
      <c r="N256" s="226"/>
      <c r="O256" s="226"/>
      <c r="P256" s="226"/>
      <c r="Q256" s="226"/>
      <c r="R256" s="226"/>
      <c r="S256" s="226"/>
      <c r="T256" s="226"/>
      <c r="U256" s="226"/>
      <c r="V256" s="226"/>
      <c r="W256" s="226"/>
      <c r="X256" s="226"/>
      <c r="Y256" s="226"/>
      <c r="Z256" s="226"/>
      <c r="AA256" s="226"/>
      <c r="AB256" s="226"/>
      <c r="AC256" s="226"/>
      <c r="AD256" s="226"/>
      <c r="AE256" s="226"/>
      <c r="AF256" s="226"/>
      <c r="AG256" s="226"/>
      <c r="AH256" s="226"/>
      <c r="AI256" s="226"/>
      <c r="AJ256" s="226"/>
      <c r="AK256" s="226"/>
      <c r="AL256" s="226"/>
      <c r="AM256" s="226"/>
      <c r="AN256" s="226"/>
      <c r="AO256" s="226"/>
      <c r="AP256" s="226"/>
      <c r="AQ256" s="226"/>
      <c r="AR256" s="226"/>
    </row>
    <row r="257" spans="1:44" s="98" customFormat="1" ht="15.75" hidden="1">
      <c r="A257" s="186" t="s">
        <v>448</v>
      </c>
      <c r="B257" s="187"/>
      <c r="C257" s="188">
        <v>71</v>
      </c>
      <c r="D257" s="189">
        <f t="shared" ref="D257:L257" si="64">D258+D263+D265</f>
        <v>0</v>
      </c>
      <c r="E257" s="189">
        <f t="shared" si="64"/>
        <v>0</v>
      </c>
      <c r="F257" s="189">
        <f t="shared" si="64"/>
        <v>0</v>
      </c>
      <c r="G257" s="189">
        <f t="shared" si="64"/>
        <v>0</v>
      </c>
      <c r="H257" s="189">
        <f t="shared" si="64"/>
        <v>0</v>
      </c>
      <c r="I257" s="189">
        <f t="shared" si="64"/>
        <v>0</v>
      </c>
      <c r="J257" s="189">
        <f t="shared" si="64"/>
        <v>0</v>
      </c>
      <c r="K257" s="190">
        <f t="shared" si="64"/>
        <v>0</v>
      </c>
      <c r="L257" s="191">
        <f t="shared" si="64"/>
        <v>0</v>
      </c>
      <c r="M257" s="226"/>
      <c r="N257" s="226"/>
      <c r="O257" s="226"/>
      <c r="P257" s="226"/>
      <c r="Q257" s="226"/>
      <c r="R257" s="226"/>
      <c r="S257" s="226"/>
      <c r="T257" s="226"/>
      <c r="U257" s="226"/>
      <c r="V257" s="226"/>
      <c r="W257" s="226"/>
      <c r="X257" s="226"/>
      <c r="Y257" s="226"/>
      <c r="Z257" s="226"/>
      <c r="AA257" s="226"/>
      <c r="AB257" s="226"/>
      <c r="AC257" s="226"/>
      <c r="AD257" s="226"/>
      <c r="AE257" s="226"/>
      <c r="AF257" s="226"/>
      <c r="AG257" s="226"/>
      <c r="AH257" s="226"/>
      <c r="AI257" s="226"/>
      <c r="AJ257" s="226"/>
      <c r="AK257" s="226"/>
      <c r="AL257" s="226"/>
      <c r="AM257" s="226"/>
      <c r="AN257" s="226"/>
      <c r="AO257" s="226"/>
      <c r="AP257" s="226"/>
      <c r="AQ257" s="226"/>
      <c r="AR257" s="226"/>
    </row>
    <row r="258" spans="1:44" s="98" customFormat="1" ht="15.75" hidden="1">
      <c r="A258" s="30" t="s">
        <v>449</v>
      </c>
      <c r="B258" s="65"/>
      <c r="C258" s="192" t="s">
        <v>450</v>
      </c>
      <c r="D258" s="59">
        <f t="shared" ref="D258:L258" si="65">D259+D260+D261+D262</f>
        <v>0</v>
      </c>
      <c r="E258" s="59">
        <f t="shared" si="65"/>
        <v>0</v>
      </c>
      <c r="F258" s="59">
        <f t="shared" si="65"/>
        <v>0</v>
      </c>
      <c r="G258" s="59">
        <f t="shared" si="65"/>
        <v>0</v>
      </c>
      <c r="H258" s="59">
        <f t="shared" si="65"/>
        <v>0</v>
      </c>
      <c r="I258" s="59">
        <f>H258</f>
        <v>0</v>
      </c>
      <c r="J258" s="59">
        <f t="shared" si="65"/>
        <v>0</v>
      </c>
      <c r="K258" s="60">
        <f t="shared" si="65"/>
        <v>0</v>
      </c>
      <c r="L258" s="61">
        <f t="shared" si="65"/>
        <v>0</v>
      </c>
      <c r="M258" s="226"/>
      <c r="N258" s="226"/>
      <c r="O258" s="226"/>
      <c r="P258" s="226"/>
      <c r="Q258" s="226"/>
      <c r="R258" s="226"/>
      <c r="S258" s="226"/>
      <c r="T258" s="226"/>
      <c r="U258" s="226"/>
      <c r="V258" s="226"/>
      <c r="W258" s="226"/>
      <c r="X258" s="226"/>
      <c r="Y258" s="226"/>
      <c r="Z258" s="226"/>
      <c r="AA258" s="226"/>
      <c r="AB258" s="226"/>
      <c r="AC258" s="226"/>
      <c r="AD258" s="226"/>
      <c r="AE258" s="226"/>
      <c r="AF258" s="226"/>
      <c r="AG258" s="226"/>
      <c r="AH258" s="226"/>
      <c r="AI258" s="226"/>
      <c r="AJ258" s="226"/>
      <c r="AK258" s="226"/>
      <c r="AL258" s="226"/>
      <c r="AM258" s="226"/>
      <c r="AN258" s="226"/>
      <c r="AO258" s="226"/>
      <c r="AP258" s="226"/>
      <c r="AQ258" s="226"/>
      <c r="AR258" s="226"/>
    </row>
    <row r="259" spans="1:44" s="98" customFormat="1" ht="15.75" hidden="1">
      <c r="A259" s="56"/>
      <c r="B259" s="57" t="s">
        <v>451</v>
      </c>
      <c r="C259" s="96" t="s">
        <v>452</v>
      </c>
      <c r="D259" s="147">
        <f>F259</f>
        <v>0</v>
      </c>
      <c r="E259" s="147"/>
      <c r="F259" s="55"/>
      <c r="G259" s="42"/>
      <c r="H259" s="42"/>
      <c r="I259" s="42">
        <f>H259</f>
        <v>0</v>
      </c>
      <c r="J259" s="42"/>
      <c r="K259" s="43">
        <f>H259-J259</f>
        <v>0</v>
      </c>
      <c r="L259" s="44"/>
      <c r="M259" s="226"/>
      <c r="N259" s="226"/>
      <c r="O259" s="226"/>
      <c r="P259" s="226"/>
      <c r="Q259" s="226"/>
      <c r="R259" s="226"/>
      <c r="S259" s="226"/>
      <c r="T259" s="226"/>
      <c r="U259" s="226"/>
      <c r="V259" s="226"/>
      <c r="W259" s="226"/>
      <c r="X259" s="226"/>
      <c r="Y259" s="226"/>
      <c r="Z259" s="226"/>
      <c r="AA259" s="226"/>
      <c r="AB259" s="226"/>
      <c r="AC259" s="226"/>
      <c r="AD259" s="226"/>
      <c r="AE259" s="226"/>
      <c r="AF259" s="226"/>
      <c r="AG259" s="226"/>
      <c r="AH259" s="226"/>
      <c r="AI259" s="226"/>
      <c r="AJ259" s="226"/>
      <c r="AK259" s="226"/>
      <c r="AL259" s="226"/>
      <c r="AM259" s="226"/>
      <c r="AN259" s="226"/>
      <c r="AO259" s="226"/>
      <c r="AP259" s="226"/>
      <c r="AQ259" s="226"/>
      <c r="AR259" s="226"/>
    </row>
    <row r="260" spans="1:44" s="98" customFormat="1" ht="15.75" hidden="1">
      <c r="A260" s="193"/>
      <c r="B260" s="79" t="s">
        <v>453</v>
      </c>
      <c r="C260" s="96" t="s">
        <v>454</v>
      </c>
      <c r="D260" s="147">
        <f>F260</f>
        <v>0</v>
      </c>
      <c r="E260" s="147"/>
      <c r="F260" s="55"/>
      <c r="G260" s="42"/>
      <c r="H260" s="42"/>
      <c r="I260" s="42">
        <f t="shared" ref="I260:I275" si="66">H260</f>
        <v>0</v>
      </c>
      <c r="J260" s="42"/>
      <c r="K260" s="43">
        <f>H260-J260</f>
        <v>0</v>
      </c>
      <c r="L260" s="44"/>
      <c r="M260" s="226"/>
      <c r="N260" s="226"/>
      <c r="O260" s="226"/>
      <c r="P260" s="226"/>
      <c r="Q260" s="226"/>
      <c r="R260" s="226"/>
      <c r="S260" s="226"/>
      <c r="T260" s="226"/>
      <c r="U260" s="226"/>
      <c r="V260" s="226"/>
      <c r="W260" s="226"/>
      <c r="X260" s="226"/>
      <c r="Y260" s="226"/>
      <c r="Z260" s="226"/>
      <c r="AA260" s="226"/>
      <c r="AB260" s="226"/>
      <c r="AC260" s="226"/>
      <c r="AD260" s="226"/>
      <c r="AE260" s="226"/>
      <c r="AF260" s="226"/>
      <c r="AG260" s="226"/>
      <c r="AH260" s="226"/>
      <c r="AI260" s="226"/>
      <c r="AJ260" s="226"/>
      <c r="AK260" s="226"/>
      <c r="AL260" s="226"/>
      <c r="AM260" s="226"/>
      <c r="AN260" s="226"/>
      <c r="AO260" s="226"/>
      <c r="AP260" s="226"/>
      <c r="AQ260" s="226"/>
      <c r="AR260" s="226"/>
    </row>
    <row r="261" spans="1:44" s="98" customFormat="1" ht="15.75" hidden="1">
      <c r="A261" s="56"/>
      <c r="B261" s="38" t="s">
        <v>455</v>
      </c>
      <c r="C261" s="96" t="s">
        <v>456</v>
      </c>
      <c r="D261" s="147">
        <f>F261</f>
        <v>0</v>
      </c>
      <c r="E261" s="147"/>
      <c r="F261" s="55"/>
      <c r="G261" s="42"/>
      <c r="H261" s="42"/>
      <c r="I261" s="42">
        <f t="shared" si="66"/>
        <v>0</v>
      </c>
      <c r="J261" s="42"/>
      <c r="K261" s="43">
        <f>H261-J261</f>
        <v>0</v>
      </c>
      <c r="L261" s="44"/>
      <c r="M261" s="226"/>
      <c r="N261" s="226"/>
      <c r="O261" s="226"/>
      <c r="P261" s="226"/>
      <c r="Q261" s="226"/>
      <c r="R261" s="226"/>
      <c r="S261" s="226"/>
      <c r="T261" s="226"/>
      <c r="U261" s="226"/>
      <c r="V261" s="226"/>
      <c r="W261" s="226"/>
      <c r="X261" s="226"/>
      <c r="Y261" s="226"/>
      <c r="Z261" s="226"/>
      <c r="AA261" s="226"/>
      <c r="AB261" s="226"/>
      <c r="AC261" s="226"/>
      <c r="AD261" s="226"/>
      <c r="AE261" s="226"/>
      <c r="AF261" s="226"/>
      <c r="AG261" s="226"/>
      <c r="AH261" s="226"/>
      <c r="AI261" s="226"/>
      <c r="AJ261" s="226"/>
      <c r="AK261" s="226"/>
      <c r="AL261" s="226"/>
      <c r="AM261" s="226"/>
      <c r="AN261" s="226"/>
      <c r="AO261" s="226"/>
      <c r="AP261" s="226"/>
      <c r="AQ261" s="226"/>
      <c r="AR261" s="226"/>
    </row>
    <row r="262" spans="1:44" s="98" customFormat="1" ht="15.75" hidden="1" thickBot="1">
      <c r="A262" s="194"/>
      <c r="B262" s="195" t="s">
        <v>457</v>
      </c>
      <c r="C262" s="196" t="s">
        <v>458</v>
      </c>
      <c r="D262" s="147">
        <f>F262</f>
        <v>0</v>
      </c>
      <c r="E262" s="147">
        <f>G262</f>
        <v>0</v>
      </c>
      <c r="F262" s="197">
        <f>'[1]74,03'!L13</f>
        <v>0</v>
      </c>
      <c r="G262" s="197">
        <f>'[1]74,03'!M13</f>
        <v>0</v>
      </c>
      <c r="H262" s="197">
        <f>'[1]74,03'!N13</f>
        <v>0</v>
      </c>
      <c r="I262" s="197">
        <f>'[1]74,03'!O13</f>
        <v>0</v>
      </c>
      <c r="J262" s="197">
        <f>'[1]74,03'!P13</f>
        <v>0</v>
      </c>
      <c r="K262" s="197">
        <f>'[1]74,03'!Q13</f>
        <v>0</v>
      </c>
      <c r="L262" s="197">
        <f>'[1]74,03'!R13</f>
        <v>0</v>
      </c>
      <c r="M262" s="226"/>
      <c r="N262" s="226"/>
      <c r="O262" s="226"/>
      <c r="P262" s="226"/>
      <c r="Q262" s="226"/>
      <c r="R262" s="226"/>
      <c r="S262" s="226"/>
      <c r="T262" s="226"/>
      <c r="U262" s="226"/>
      <c r="V262" s="226"/>
      <c r="W262" s="226"/>
      <c r="X262" s="226"/>
      <c r="Y262" s="226"/>
      <c r="Z262" s="226"/>
      <c r="AA262" s="226"/>
      <c r="AB262" s="226"/>
      <c r="AC262" s="226"/>
      <c r="AD262" s="226"/>
      <c r="AE262" s="226"/>
      <c r="AF262" s="226"/>
      <c r="AG262" s="226"/>
      <c r="AH262" s="226"/>
      <c r="AI262" s="226"/>
      <c r="AJ262" s="226"/>
      <c r="AK262" s="226"/>
      <c r="AL262" s="226"/>
      <c r="AM262" s="226"/>
      <c r="AN262" s="226"/>
      <c r="AO262" s="226"/>
      <c r="AP262" s="226"/>
      <c r="AQ262" s="226"/>
      <c r="AR262" s="226"/>
    </row>
    <row r="263" spans="1:44" s="98" customFormat="1" ht="15" hidden="1">
      <c r="A263" s="198" t="s">
        <v>459</v>
      </c>
      <c r="B263" s="198"/>
      <c r="C263" s="199" t="s">
        <v>460</v>
      </c>
      <c r="D263" s="199"/>
      <c r="E263" s="199"/>
      <c r="F263" s="200">
        <f t="shared" ref="F263:L263" si="67">F264</f>
        <v>0</v>
      </c>
      <c r="G263" s="200">
        <f t="shared" si="67"/>
        <v>0</v>
      </c>
      <c r="H263" s="200">
        <f t="shared" si="67"/>
        <v>0</v>
      </c>
      <c r="I263" s="42">
        <f t="shared" si="66"/>
        <v>0</v>
      </c>
      <c r="J263" s="200">
        <f t="shared" si="67"/>
        <v>0</v>
      </c>
      <c r="K263" s="201">
        <f t="shared" si="67"/>
        <v>0</v>
      </c>
      <c r="L263" s="200">
        <f t="shared" si="67"/>
        <v>0</v>
      </c>
      <c r="M263" s="226"/>
      <c r="N263" s="226"/>
      <c r="O263" s="226"/>
      <c r="P263" s="226"/>
      <c r="Q263" s="226"/>
      <c r="R263" s="226"/>
      <c r="S263" s="226"/>
      <c r="T263" s="226"/>
      <c r="U263" s="226"/>
      <c r="V263" s="226"/>
      <c r="W263" s="226"/>
      <c r="X263" s="226"/>
      <c r="Y263" s="226"/>
      <c r="Z263" s="226"/>
      <c r="AA263" s="226"/>
      <c r="AB263" s="226"/>
      <c r="AC263" s="226"/>
      <c r="AD263" s="226"/>
      <c r="AE263" s="226"/>
      <c r="AF263" s="226"/>
      <c r="AG263" s="226"/>
      <c r="AH263" s="226"/>
      <c r="AI263" s="226"/>
      <c r="AJ263" s="226"/>
      <c r="AK263" s="226"/>
      <c r="AL263" s="226"/>
      <c r="AM263" s="226"/>
      <c r="AN263" s="226"/>
      <c r="AO263" s="226"/>
      <c r="AP263" s="226"/>
      <c r="AQ263" s="226"/>
      <c r="AR263" s="226"/>
    </row>
    <row r="264" spans="1:44" s="98" customFormat="1" ht="15" hidden="1">
      <c r="A264" s="202"/>
      <c r="B264" s="38" t="s">
        <v>461</v>
      </c>
      <c r="C264" s="96" t="s">
        <v>462</v>
      </c>
      <c r="D264" s="96"/>
      <c r="E264" s="96"/>
      <c r="F264" s="203"/>
      <c r="G264" s="204"/>
      <c r="H264" s="204"/>
      <c r="I264" s="42">
        <f t="shared" si="66"/>
        <v>0</v>
      </c>
      <c r="J264" s="204"/>
      <c r="K264" s="43">
        <f>H264-J264</f>
        <v>0</v>
      </c>
      <c r="L264" s="204"/>
      <c r="M264" s="226"/>
      <c r="N264" s="226"/>
      <c r="O264" s="226"/>
      <c r="P264" s="226"/>
      <c r="Q264" s="226"/>
      <c r="R264" s="226"/>
      <c r="S264" s="226"/>
      <c r="T264" s="226"/>
      <c r="U264" s="226"/>
      <c r="V264" s="226"/>
      <c r="W264" s="226"/>
      <c r="X264" s="226"/>
      <c r="Y264" s="226"/>
      <c r="Z264" s="226"/>
      <c r="AA264" s="226"/>
      <c r="AB264" s="226"/>
      <c r="AC264" s="226"/>
      <c r="AD264" s="226"/>
      <c r="AE264" s="226"/>
      <c r="AF264" s="226"/>
      <c r="AG264" s="226"/>
      <c r="AH264" s="226"/>
      <c r="AI264" s="226"/>
      <c r="AJ264" s="226"/>
      <c r="AK264" s="226"/>
      <c r="AL264" s="226"/>
      <c r="AM264" s="226"/>
      <c r="AN264" s="226"/>
      <c r="AO264" s="226"/>
      <c r="AP264" s="226"/>
      <c r="AQ264" s="226"/>
      <c r="AR264" s="226"/>
    </row>
    <row r="265" spans="1:44" s="98" customFormat="1" ht="15" hidden="1">
      <c r="A265" s="31" t="s">
        <v>463</v>
      </c>
      <c r="B265" s="58"/>
      <c r="C265" s="192" t="s">
        <v>464</v>
      </c>
      <c r="D265" s="192"/>
      <c r="E265" s="192"/>
      <c r="F265" s="205"/>
      <c r="G265" s="205"/>
      <c r="H265" s="205"/>
      <c r="I265" s="42">
        <f t="shared" si="66"/>
        <v>0</v>
      </c>
      <c r="J265" s="205"/>
      <c r="K265" s="60"/>
      <c r="L265" s="205"/>
      <c r="M265" s="226"/>
      <c r="N265" s="226"/>
      <c r="O265" s="226"/>
      <c r="P265" s="226"/>
      <c r="Q265" s="226"/>
      <c r="R265" s="226"/>
      <c r="S265" s="226"/>
      <c r="T265" s="226"/>
      <c r="U265" s="226"/>
      <c r="V265" s="226"/>
      <c r="W265" s="226"/>
      <c r="X265" s="226"/>
      <c r="Y265" s="226"/>
      <c r="Z265" s="226"/>
      <c r="AA265" s="226"/>
      <c r="AB265" s="226"/>
      <c r="AC265" s="226"/>
      <c r="AD265" s="226"/>
      <c r="AE265" s="226"/>
      <c r="AF265" s="226"/>
      <c r="AG265" s="226"/>
      <c r="AH265" s="226"/>
      <c r="AI265" s="226"/>
      <c r="AJ265" s="226"/>
      <c r="AK265" s="226"/>
      <c r="AL265" s="226"/>
      <c r="AM265" s="226"/>
      <c r="AN265" s="226"/>
      <c r="AO265" s="226"/>
      <c r="AP265" s="226"/>
      <c r="AQ265" s="226"/>
      <c r="AR265" s="226"/>
    </row>
    <row r="266" spans="1:44" s="98" customFormat="1" ht="15" hidden="1">
      <c r="A266" s="202"/>
      <c r="B266" s="57"/>
      <c r="C266" s="39"/>
      <c r="D266" s="39"/>
      <c r="E266" s="39"/>
      <c r="F266" s="203"/>
      <c r="G266" s="206"/>
      <c r="H266" s="206"/>
      <c r="I266" s="42">
        <f t="shared" si="66"/>
        <v>0</v>
      </c>
      <c r="J266" s="206"/>
      <c r="K266" s="43">
        <f>H266-J266</f>
        <v>0</v>
      </c>
      <c r="L266" s="206"/>
      <c r="M266" s="226"/>
      <c r="N266" s="226"/>
      <c r="O266" s="226"/>
      <c r="P266" s="226"/>
      <c r="Q266" s="226"/>
      <c r="R266" s="226"/>
      <c r="S266" s="226"/>
      <c r="T266" s="226"/>
      <c r="U266" s="226"/>
      <c r="V266" s="226"/>
      <c r="W266" s="226"/>
      <c r="X266" s="226"/>
      <c r="Y266" s="226"/>
      <c r="Z266" s="226"/>
      <c r="AA266" s="226"/>
      <c r="AB266" s="226"/>
      <c r="AC266" s="226"/>
      <c r="AD266" s="226"/>
      <c r="AE266" s="226"/>
      <c r="AF266" s="226"/>
      <c r="AG266" s="226"/>
      <c r="AH266" s="226"/>
      <c r="AI266" s="226"/>
      <c r="AJ266" s="226"/>
      <c r="AK266" s="226"/>
      <c r="AL266" s="226"/>
      <c r="AM266" s="226"/>
      <c r="AN266" s="226"/>
      <c r="AO266" s="226"/>
      <c r="AP266" s="226"/>
      <c r="AQ266" s="226"/>
      <c r="AR266" s="226"/>
    </row>
    <row r="267" spans="1:44" s="98" customFormat="1" ht="15" hidden="1">
      <c r="A267" s="207" t="s">
        <v>465</v>
      </c>
      <c r="B267" s="125"/>
      <c r="C267" s="208">
        <v>72</v>
      </c>
      <c r="D267" s="208"/>
      <c r="E267" s="208"/>
      <c r="F267" s="209">
        <f t="shared" ref="F267:L268" si="68">F268</f>
        <v>0</v>
      </c>
      <c r="G267" s="209">
        <f t="shared" si="68"/>
        <v>0</v>
      </c>
      <c r="H267" s="209">
        <f t="shared" si="68"/>
        <v>0</v>
      </c>
      <c r="I267" s="42">
        <f t="shared" si="66"/>
        <v>0</v>
      </c>
      <c r="J267" s="209">
        <f t="shared" si="68"/>
        <v>0</v>
      </c>
      <c r="K267" s="111">
        <f t="shared" si="68"/>
        <v>0</v>
      </c>
      <c r="L267" s="209">
        <f t="shared" si="68"/>
        <v>0</v>
      </c>
      <c r="M267" s="226"/>
      <c r="N267" s="226"/>
      <c r="O267" s="226"/>
      <c r="P267" s="226"/>
      <c r="Q267" s="226"/>
      <c r="R267" s="226"/>
      <c r="S267" s="226"/>
      <c r="T267" s="226"/>
      <c r="U267" s="226"/>
      <c r="V267" s="226"/>
      <c r="W267" s="226"/>
      <c r="X267" s="226"/>
      <c r="Y267" s="226"/>
      <c r="Z267" s="226"/>
      <c r="AA267" s="226"/>
      <c r="AB267" s="226"/>
      <c r="AC267" s="226"/>
      <c r="AD267" s="226"/>
      <c r="AE267" s="226"/>
      <c r="AF267" s="226"/>
      <c r="AG267" s="226"/>
      <c r="AH267" s="226"/>
      <c r="AI267" s="226"/>
      <c r="AJ267" s="226"/>
      <c r="AK267" s="226"/>
      <c r="AL267" s="226"/>
      <c r="AM267" s="226"/>
      <c r="AN267" s="226"/>
      <c r="AO267" s="226"/>
      <c r="AP267" s="226"/>
      <c r="AQ267" s="226"/>
      <c r="AR267" s="226"/>
    </row>
    <row r="268" spans="1:44" s="98" customFormat="1" ht="15" hidden="1">
      <c r="A268" s="210" t="s">
        <v>466</v>
      </c>
      <c r="B268" s="210"/>
      <c r="C268" s="192" t="s">
        <v>467</v>
      </c>
      <c r="D268" s="192"/>
      <c r="E268" s="192"/>
      <c r="F268" s="205">
        <f t="shared" si="68"/>
        <v>0</v>
      </c>
      <c r="G268" s="205">
        <f t="shared" si="68"/>
        <v>0</v>
      </c>
      <c r="H268" s="205">
        <f t="shared" si="68"/>
        <v>0</v>
      </c>
      <c r="I268" s="42">
        <f t="shared" si="66"/>
        <v>0</v>
      </c>
      <c r="J268" s="205">
        <f t="shared" si="68"/>
        <v>0</v>
      </c>
      <c r="K268" s="60">
        <f t="shared" si="68"/>
        <v>0</v>
      </c>
      <c r="L268" s="205">
        <f t="shared" si="68"/>
        <v>0</v>
      </c>
      <c r="M268" s="226"/>
      <c r="N268" s="226"/>
      <c r="O268" s="226"/>
      <c r="P268" s="226"/>
      <c r="Q268" s="226"/>
      <c r="R268" s="226"/>
      <c r="S268" s="226"/>
      <c r="T268" s="226"/>
      <c r="U268" s="226"/>
      <c r="V268" s="226"/>
      <c r="W268" s="226"/>
      <c r="X268" s="226"/>
      <c r="Y268" s="226"/>
      <c r="Z268" s="226"/>
      <c r="AA268" s="226"/>
      <c r="AB268" s="226"/>
      <c r="AC268" s="226"/>
      <c r="AD268" s="226"/>
      <c r="AE268" s="226"/>
      <c r="AF268" s="226"/>
      <c r="AG268" s="226"/>
      <c r="AH268" s="226"/>
      <c r="AI268" s="226"/>
      <c r="AJ268" s="226"/>
      <c r="AK268" s="226"/>
      <c r="AL268" s="226"/>
      <c r="AM268" s="226"/>
      <c r="AN268" s="226"/>
      <c r="AO268" s="226"/>
      <c r="AP268" s="226"/>
      <c r="AQ268" s="226"/>
      <c r="AR268" s="226"/>
    </row>
    <row r="269" spans="1:44" s="98" customFormat="1" ht="15" hidden="1">
      <c r="A269" s="211"/>
      <c r="B269" s="38" t="s">
        <v>468</v>
      </c>
      <c r="C269" s="39" t="s">
        <v>469</v>
      </c>
      <c r="D269" s="39"/>
      <c r="E269" s="39"/>
      <c r="F269" s="203"/>
      <c r="G269" s="204"/>
      <c r="H269" s="204"/>
      <c r="I269" s="42">
        <f t="shared" si="66"/>
        <v>0</v>
      </c>
      <c r="J269" s="204"/>
      <c r="K269" s="43">
        <f>H269-J269</f>
        <v>0</v>
      </c>
      <c r="L269" s="204"/>
      <c r="M269" s="226"/>
      <c r="N269" s="226"/>
      <c r="O269" s="226"/>
      <c r="P269" s="226"/>
      <c r="Q269" s="226"/>
      <c r="R269" s="226"/>
      <c r="S269" s="226"/>
      <c r="T269" s="226"/>
      <c r="U269" s="226"/>
      <c r="V269" s="226"/>
      <c r="W269" s="226"/>
      <c r="X269" s="226"/>
      <c r="Y269" s="226"/>
      <c r="Z269" s="226"/>
      <c r="AA269" s="226"/>
      <c r="AB269" s="226"/>
      <c r="AC269" s="226"/>
      <c r="AD269" s="226"/>
      <c r="AE269" s="226"/>
      <c r="AF269" s="226"/>
      <c r="AG269" s="226"/>
      <c r="AH269" s="226"/>
      <c r="AI269" s="226"/>
      <c r="AJ269" s="226"/>
      <c r="AK269" s="226"/>
      <c r="AL269" s="226"/>
      <c r="AM269" s="226"/>
      <c r="AN269" s="226"/>
      <c r="AO269" s="226"/>
      <c r="AP269" s="226"/>
      <c r="AQ269" s="226"/>
      <c r="AR269" s="226"/>
    </row>
    <row r="270" spans="1:44" s="98" customFormat="1" ht="15" hidden="1">
      <c r="A270" s="211"/>
      <c r="B270" s="38"/>
      <c r="C270" s="39"/>
      <c r="D270" s="39"/>
      <c r="E270" s="39"/>
      <c r="F270" s="203"/>
      <c r="G270" s="206"/>
      <c r="H270" s="206"/>
      <c r="I270" s="42">
        <f t="shared" si="66"/>
        <v>0</v>
      </c>
      <c r="J270" s="206"/>
      <c r="K270" s="43">
        <f>H270-J270</f>
        <v>0</v>
      </c>
      <c r="L270" s="206"/>
      <c r="M270" s="226"/>
      <c r="N270" s="226"/>
      <c r="O270" s="226"/>
      <c r="P270" s="226"/>
      <c r="Q270" s="226"/>
      <c r="R270" s="226"/>
      <c r="S270" s="226"/>
      <c r="T270" s="226"/>
      <c r="U270" s="226"/>
      <c r="V270" s="226"/>
      <c r="W270" s="226"/>
      <c r="X270" s="226"/>
      <c r="Y270" s="226"/>
      <c r="Z270" s="226"/>
      <c r="AA270" s="226"/>
      <c r="AB270" s="226"/>
      <c r="AC270" s="226"/>
      <c r="AD270" s="226"/>
      <c r="AE270" s="226"/>
      <c r="AF270" s="226"/>
      <c r="AG270" s="226"/>
      <c r="AH270" s="226"/>
      <c r="AI270" s="226"/>
      <c r="AJ270" s="226"/>
      <c r="AK270" s="226"/>
      <c r="AL270" s="226"/>
      <c r="AM270" s="226"/>
      <c r="AN270" s="226"/>
      <c r="AO270" s="226"/>
      <c r="AP270" s="226"/>
      <c r="AQ270" s="226"/>
      <c r="AR270" s="226"/>
    </row>
    <row r="271" spans="1:44" s="98" customFormat="1" ht="15" hidden="1">
      <c r="A271" s="212" t="s">
        <v>470</v>
      </c>
      <c r="B271" s="212"/>
      <c r="C271" s="213">
        <v>75</v>
      </c>
      <c r="D271" s="213"/>
      <c r="E271" s="213"/>
      <c r="F271" s="209">
        <f>H271+I271+J271+K271</f>
        <v>0</v>
      </c>
      <c r="G271" s="214"/>
      <c r="H271" s="214"/>
      <c r="I271" s="42">
        <f t="shared" si="66"/>
        <v>0</v>
      </c>
      <c r="J271" s="214"/>
      <c r="K271" s="43">
        <f>H271-J271</f>
        <v>0</v>
      </c>
      <c r="L271" s="214"/>
      <c r="M271" s="226"/>
      <c r="N271" s="226"/>
      <c r="O271" s="226"/>
      <c r="P271" s="226"/>
      <c r="Q271" s="226"/>
      <c r="R271" s="226"/>
      <c r="S271" s="226"/>
      <c r="T271" s="226"/>
      <c r="U271" s="226"/>
      <c r="V271" s="226"/>
      <c r="W271" s="226"/>
      <c r="X271" s="226"/>
      <c r="Y271" s="226"/>
      <c r="Z271" s="226"/>
      <c r="AA271" s="226"/>
      <c r="AB271" s="226"/>
      <c r="AC271" s="226"/>
      <c r="AD271" s="226"/>
      <c r="AE271" s="226"/>
      <c r="AF271" s="226"/>
      <c r="AG271" s="226"/>
      <c r="AH271" s="226"/>
      <c r="AI271" s="226"/>
      <c r="AJ271" s="226"/>
      <c r="AK271" s="226"/>
      <c r="AL271" s="226"/>
      <c r="AM271" s="226"/>
      <c r="AN271" s="226"/>
      <c r="AO271" s="226"/>
      <c r="AP271" s="226"/>
      <c r="AQ271" s="226"/>
      <c r="AR271" s="226"/>
    </row>
    <row r="272" spans="1:44" s="98" customFormat="1" ht="15" hidden="1">
      <c r="A272" s="211"/>
      <c r="B272" s="211"/>
      <c r="C272" s="130"/>
      <c r="D272" s="130"/>
      <c r="E272" s="130"/>
      <c r="F272" s="203"/>
      <c r="G272" s="206"/>
      <c r="H272" s="206"/>
      <c r="I272" s="42">
        <f t="shared" si="66"/>
        <v>0</v>
      </c>
      <c r="J272" s="206"/>
      <c r="K272" s="43">
        <f>H272-J272</f>
        <v>0</v>
      </c>
      <c r="L272" s="206"/>
      <c r="M272" s="226"/>
      <c r="N272" s="226"/>
      <c r="O272" s="226"/>
      <c r="P272" s="226"/>
      <c r="Q272" s="226"/>
      <c r="R272" s="226"/>
      <c r="S272" s="226"/>
      <c r="T272" s="226"/>
      <c r="U272" s="226"/>
      <c r="V272" s="226"/>
      <c r="W272" s="226"/>
      <c r="X272" s="226"/>
      <c r="Y272" s="226"/>
      <c r="Z272" s="226"/>
      <c r="AA272" s="226"/>
      <c r="AB272" s="226"/>
      <c r="AC272" s="226"/>
      <c r="AD272" s="226"/>
      <c r="AE272" s="226"/>
      <c r="AF272" s="226"/>
      <c r="AG272" s="226"/>
      <c r="AH272" s="226"/>
      <c r="AI272" s="226"/>
      <c r="AJ272" s="226"/>
      <c r="AK272" s="226"/>
      <c r="AL272" s="226"/>
      <c r="AM272" s="226"/>
      <c r="AN272" s="226"/>
      <c r="AO272" s="226"/>
      <c r="AP272" s="226"/>
      <c r="AQ272" s="226"/>
      <c r="AR272" s="226"/>
    </row>
    <row r="273" spans="1:44" s="98" customFormat="1" ht="35.25" hidden="1" customHeight="1">
      <c r="A273" s="246" t="s">
        <v>332</v>
      </c>
      <c r="B273" s="246"/>
      <c r="C273" s="126" t="s">
        <v>333</v>
      </c>
      <c r="D273" s="126"/>
      <c r="E273" s="126"/>
      <c r="F273" s="209">
        <f t="shared" ref="F273:L273" si="69">F274</f>
        <v>0</v>
      </c>
      <c r="G273" s="209">
        <f t="shared" si="69"/>
        <v>0</v>
      </c>
      <c r="H273" s="209">
        <f t="shared" si="69"/>
        <v>0</v>
      </c>
      <c r="I273" s="42">
        <f t="shared" si="66"/>
        <v>0</v>
      </c>
      <c r="J273" s="209">
        <f t="shared" si="69"/>
        <v>0</v>
      </c>
      <c r="K273" s="111">
        <f t="shared" si="69"/>
        <v>0</v>
      </c>
      <c r="L273" s="209">
        <f t="shared" si="69"/>
        <v>0</v>
      </c>
      <c r="M273" s="226"/>
      <c r="N273" s="226"/>
      <c r="O273" s="226"/>
      <c r="P273" s="226"/>
      <c r="Q273" s="226"/>
      <c r="R273" s="226"/>
      <c r="S273" s="226"/>
      <c r="T273" s="226"/>
      <c r="U273" s="226"/>
      <c r="V273" s="226"/>
      <c r="W273" s="226"/>
      <c r="X273" s="226"/>
      <c r="Y273" s="226"/>
      <c r="Z273" s="226"/>
      <c r="AA273" s="226"/>
      <c r="AB273" s="226"/>
      <c r="AC273" s="226"/>
      <c r="AD273" s="226"/>
      <c r="AE273" s="226"/>
      <c r="AF273" s="226"/>
      <c r="AG273" s="226"/>
      <c r="AH273" s="226"/>
      <c r="AI273" s="226"/>
      <c r="AJ273" s="226"/>
      <c r="AK273" s="226"/>
      <c r="AL273" s="226"/>
      <c r="AM273" s="226"/>
      <c r="AN273" s="226"/>
      <c r="AO273" s="226"/>
      <c r="AP273" s="226"/>
      <c r="AQ273" s="226"/>
      <c r="AR273" s="226"/>
    </row>
    <row r="274" spans="1:44" s="98" customFormat="1" ht="15" hidden="1">
      <c r="A274" s="202" t="s">
        <v>334</v>
      </c>
      <c r="B274" s="38"/>
      <c r="C274" s="113" t="s">
        <v>335</v>
      </c>
      <c r="D274" s="113"/>
      <c r="E274" s="113"/>
      <c r="F274" s="203"/>
      <c r="G274" s="204"/>
      <c r="H274" s="204"/>
      <c r="I274" s="42">
        <f t="shared" si="66"/>
        <v>0</v>
      </c>
      <c r="J274" s="204"/>
      <c r="K274" s="43">
        <f>H274-J274</f>
        <v>0</v>
      </c>
      <c r="L274" s="204"/>
      <c r="M274" s="226"/>
      <c r="N274" s="226"/>
      <c r="O274" s="226"/>
      <c r="P274" s="226"/>
      <c r="Q274" s="226"/>
      <c r="R274" s="226"/>
      <c r="S274" s="226"/>
      <c r="T274" s="226"/>
      <c r="U274" s="226"/>
      <c r="V274" s="226"/>
      <c r="W274" s="226"/>
      <c r="X274" s="226"/>
      <c r="Y274" s="226"/>
      <c r="Z274" s="226"/>
      <c r="AA274" s="226"/>
      <c r="AB274" s="226"/>
      <c r="AC274" s="226"/>
      <c r="AD274" s="226"/>
      <c r="AE274" s="226"/>
      <c r="AF274" s="226"/>
      <c r="AG274" s="226"/>
      <c r="AH274" s="226"/>
      <c r="AI274" s="226"/>
      <c r="AJ274" s="226"/>
      <c r="AK274" s="226"/>
      <c r="AL274" s="226"/>
      <c r="AM274" s="226"/>
      <c r="AN274" s="226"/>
      <c r="AO274" s="226"/>
      <c r="AP274" s="226"/>
      <c r="AQ274" s="226"/>
      <c r="AR274" s="226"/>
    </row>
    <row r="275" spans="1:44" s="98" customFormat="1" ht="15" hidden="1">
      <c r="A275" s="215"/>
      <c r="B275" s="216"/>
      <c r="C275" s="217"/>
      <c r="D275" s="217"/>
      <c r="E275" s="217"/>
      <c r="F275" s="206"/>
      <c r="G275" s="206"/>
      <c r="H275" s="206"/>
      <c r="I275" s="42">
        <f t="shared" si="66"/>
        <v>0</v>
      </c>
      <c r="J275" s="206"/>
      <c r="K275" s="62"/>
      <c r="L275" s="206"/>
      <c r="M275" s="226"/>
      <c r="N275" s="226"/>
      <c r="O275" s="226"/>
      <c r="P275" s="226"/>
      <c r="Q275" s="226"/>
      <c r="R275" s="226"/>
      <c r="S275" s="226"/>
      <c r="T275" s="226"/>
      <c r="U275" s="226"/>
      <c r="V275" s="226"/>
      <c r="W275" s="226"/>
      <c r="X275" s="226"/>
      <c r="Y275" s="226"/>
      <c r="Z275" s="226"/>
      <c r="AA275" s="226"/>
      <c r="AB275" s="226"/>
      <c r="AC275" s="226"/>
      <c r="AD275" s="226"/>
      <c r="AE275" s="226"/>
      <c r="AF275" s="226"/>
      <c r="AG275" s="226"/>
      <c r="AH275" s="226"/>
      <c r="AI275" s="226"/>
      <c r="AJ275" s="226"/>
      <c r="AK275" s="226"/>
      <c r="AL275" s="226"/>
      <c r="AM275" s="226"/>
      <c r="AN275" s="226"/>
      <c r="AO275" s="226"/>
      <c r="AP275" s="226"/>
      <c r="AQ275" s="226"/>
      <c r="AR275" s="226"/>
    </row>
    <row r="277" spans="1:44">
      <c r="A277" s="218"/>
      <c r="B277" s="219"/>
    </row>
    <row r="278" spans="1:44">
      <c r="A278" s="220"/>
      <c r="B278" s="221" t="s">
        <v>471</v>
      </c>
      <c r="C278" s="220"/>
      <c r="D278" s="220"/>
      <c r="E278" s="220"/>
      <c r="F278" s="220" t="s">
        <v>472</v>
      </c>
      <c r="G278" s="220"/>
      <c r="H278" s="220"/>
      <c r="I278" s="220"/>
      <c r="J278" s="220" t="s">
        <v>473</v>
      </c>
      <c r="K278" s="220"/>
    </row>
    <row r="279" spans="1:44">
      <c r="A279" s="247" t="s">
        <v>474</v>
      </c>
      <c r="B279" s="247"/>
      <c r="C279" s="220"/>
      <c r="D279" s="220"/>
      <c r="E279" s="220"/>
      <c r="F279" s="220" t="s">
        <v>475</v>
      </c>
      <c r="G279" s="220"/>
      <c r="H279" s="222"/>
      <c r="I279" s="220"/>
      <c r="J279" s="220" t="s">
        <v>476</v>
      </c>
      <c r="K279" s="220"/>
    </row>
    <row r="280" spans="1:44">
      <c r="A280" s="241"/>
      <c r="B280" s="241"/>
    </row>
    <row r="281" spans="1:44">
      <c r="A281" s="241"/>
      <c r="B281" s="241"/>
    </row>
    <row r="282" spans="1:44" ht="29.25" customHeight="1">
      <c r="A282" s="240"/>
      <c r="B282" s="240"/>
      <c r="F282" s="223"/>
      <c r="G282" s="223"/>
      <c r="H282" s="223"/>
      <c r="I282" s="223"/>
      <c r="J282" s="223"/>
    </row>
    <row r="283" spans="1:44">
      <c r="A283" s="241"/>
      <c r="B283" s="241"/>
      <c r="C283" s="223"/>
      <c r="D283" s="223"/>
      <c r="E283" s="223"/>
      <c r="F283" s="223"/>
      <c r="G283" s="223"/>
      <c r="H283" s="223"/>
      <c r="I283" s="223"/>
      <c r="J283" s="223"/>
    </row>
    <row r="284" spans="1:44">
      <c r="C284" s="242"/>
      <c r="D284" s="242"/>
      <c r="E284" s="242"/>
      <c r="F284" s="242"/>
      <c r="G284" s="242"/>
      <c r="H284" s="242"/>
      <c r="I284" s="242"/>
      <c r="J284" s="243"/>
    </row>
  </sheetData>
  <mergeCells count="47">
    <mergeCell ref="A47:B47"/>
    <mergeCell ref="A1:B1"/>
    <mergeCell ref="A2:B2"/>
    <mergeCell ref="C2:G2"/>
    <mergeCell ref="B5:K5"/>
    <mergeCell ref="B6:K6"/>
    <mergeCell ref="A7:B7"/>
    <mergeCell ref="A8:B8"/>
    <mergeCell ref="A9:B9"/>
    <mergeCell ref="A10:B10"/>
    <mergeCell ref="A11:B11"/>
    <mergeCell ref="A182:B182"/>
    <mergeCell ref="A75:B75"/>
    <mergeCell ref="A76:B76"/>
    <mergeCell ref="A84:B84"/>
    <mergeCell ref="A93:B93"/>
    <mergeCell ref="A128:B128"/>
    <mergeCell ref="A129:B129"/>
    <mergeCell ref="A153:B153"/>
    <mergeCell ref="A156:B156"/>
    <mergeCell ref="A157:B157"/>
    <mergeCell ref="A166:B166"/>
    <mergeCell ref="A179:B179"/>
    <mergeCell ref="A180:B181"/>
    <mergeCell ref="A95:B95"/>
    <mergeCell ref="A244:B244"/>
    <mergeCell ref="A183:B183"/>
    <mergeCell ref="A195:B195"/>
    <mergeCell ref="A208:B208"/>
    <mergeCell ref="A212:B212"/>
    <mergeCell ref="A216:B216"/>
    <mergeCell ref="A220:B220"/>
    <mergeCell ref="A224:B224"/>
    <mergeCell ref="A228:B228"/>
    <mergeCell ref="A232:B232"/>
    <mergeCell ref="A236:B236"/>
    <mergeCell ref="A240:B240"/>
    <mergeCell ref="A209:B209"/>
    <mergeCell ref="A282:B282"/>
    <mergeCell ref="A283:B283"/>
    <mergeCell ref="C284:J284"/>
    <mergeCell ref="A248:B248"/>
    <mergeCell ref="A252:B252"/>
    <mergeCell ref="A273:B273"/>
    <mergeCell ref="A279:B279"/>
    <mergeCell ref="A280:B280"/>
    <mergeCell ref="A281:B281"/>
  </mergeCells>
  <pageMargins left="0.41" right="0.28999999999999998" top="0.2" bottom="0.2" header="0.31496062992125984" footer="0.31496062992125984"/>
  <pageSetup paperSize="9" scale="75" orientation="landscape" r:id="rId1"/>
  <headerFooter alignWithMargins="0"/>
  <rowBreaks count="1" manualBreakCount="1">
    <brk id="2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2025-04-28T13:29:28Z</cp:lastPrinted>
  <dcterms:created xsi:type="dcterms:W3CDTF">2025-03-14T13:04:14Z</dcterms:created>
  <dcterms:modified xsi:type="dcterms:W3CDTF">2025-06-04T09:55:54Z</dcterms:modified>
</cp:coreProperties>
</file>