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2\6 buget      -     17.06.2022\"/>
    </mc:Choice>
  </mc:AlternateContent>
  <xr:revisionPtr revIDLastSave="0" documentId="13_ncr:1_{4337207F-3D0A-4174-BA08-82FCFEBC3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</sheets>
  <definedNames>
    <definedName name="_xlnm.Print_Area" localSheetId="0">'2022'!$A$1:$O$699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1" i="1" l="1"/>
  <c r="E391" i="1"/>
  <c r="F346" i="1"/>
  <c r="E346" i="1"/>
  <c r="F76" i="1"/>
  <c r="F77" i="1"/>
  <c r="E76" i="1"/>
  <c r="E77" i="1"/>
  <c r="F92" i="1"/>
  <c r="E92" i="1"/>
  <c r="F29" i="1"/>
  <c r="F30" i="1"/>
  <c r="F31" i="1"/>
  <c r="F32" i="1"/>
  <c r="E29" i="1"/>
  <c r="E30" i="1"/>
  <c r="E31" i="1"/>
  <c r="E32" i="1"/>
  <c r="F170" i="1"/>
  <c r="E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G348" i="1"/>
  <c r="H348" i="1"/>
  <c r="I348" i="1"/>
  <c r="J348" i="1"/>
  <c r="D348" i="1"/>
  <c r="F347" i="1"/>
  <c r="E347" i="1"/>
  <c r="E72" i="1"/>
  <c r="E73" i="1"/>
  <c r="E74" i="1"/>
  <c r="E75" i="1"/>
  <c r="E78" i="1"/>
  <c r="E79" i="1"/>
  <c r="E80" i="1"/>
  <c r="E81" i="1"/>
  <c r="E82" i="1"/>
  <c r="F80" i="1"/>
  <c r="F120" i="1"/>
  <c r="F121" i="1"/>
  <c r="F122" i="1"/>
  <c r="F123" i="1"/>
  <c r="E120" i="1"/>
  <c r="E121" i="1"/>
  <c r="E122" i="1"/>
  <c r="E123" i="1"/>
  <c r="F149" i="1"/>
  <c r="E149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F234" i="1"/>
  <c r="F235" i="1"/>
  <c r="F422" i="1"/>
  <c r="E422" i="1"/>
  <c r="E23" i="1"/>
  <c r="F23" i="1" s="1"/>
  <c r="F148" i="1"/>
  <c r="E148" i="1"/>
  <c r="F144" i="1"/>
  <c r="E144" i="1"/>
  <c r="F310" i="1"/>
  <c r="E310" i="1"/>
  <c r="E240" i="1"/>
  <c r="F275" i="1"/>
  <c r="E275" i="1"/>
  <c r="F147" i="1"/>
  <c r="E147" i="1"/>
  <c r="F210" i="1"/>
  <c r="F211" i="1"/>
  <c r="F207" i="1"/>
  <c r="F208" i="1"/>
  <c r="E210" i="1"/>
  <c r="E211" i="1"/>
  <c r="E207" i="1"/>
  <c r="E208" i="1"/>
  <c r="E206" i="1"/>
  <c r="E209" i="1"/>
  <c r="F180" i="1" l="1"/>
  <c r="F181" i="1"/>
  <c r="F182" i="1"/>
  <c r="F183" i="1"/>
  <c r="F184" i="1"/>
  <c r="F185" i="1"/>
  <c r="F186" i="1"/>
  <c r="F187" i="1"/>
  <c r="F188" i="1"/>
  <c r="E180" i="1"/>
  <c r="E181" i="1"/>
  <c r="E182" i="1"/>
  <c r="E183" i="1"/>
  <c r="E184" i="1"/>
  <c r="E185" i="1"/>
  <c r="E186" i="1"/>
  <c r="E187" i="1"/>
  <c r="E188" i="1"/>
  <c r="F274" i="1"/>
  <c r="E274" i="1"/>
  <c r="F240" i="1" l="1"/>
  <c r="F54" i="1"/>
  <c r="E54" i="1"/>
  <c r="E402" i="1"/>
  <c r="D83" i="1"/>
  <c r="F81" i="1"/>
  <c r="F82" i="1"/>
  <c r="F79" i="1"/>
  <c r="F78" i="1"/>
  <c r="F75" i="1"/>
  <c r="F74" i="1"/>
  <c r="F108" i="1"/>
  <c r="F228" i="1" l="1"/>
  <c r="F229" i="1"/>
  <c r="F230" i="1"/>
  <c r="F231" i="1"/>
  <c r="F232" i="1"/>
  <c r="F233" i="1"/>
  <c r="F267" i="1"/>
  <c r="E267" i="1"/>
  <c r="F113" i="1"/>
  <c r="F112" i="1"/>
  <c r="E112" i="1"/>
  <c r="E113" i="1"/>
  <c r="F196" i="1"/>
  <c r="F197" i="1"/>
  <c r="E196" i="1"/>
  <c r="E197" i="1"/>
  <c r="F40" i="1"/>
  <c r="E40" i="1"/>
  <c r="F163" i="1" l="1"/>
  <c r="E163" i="1"/>
  <c r="F14" i="1"/>
  <c r="E14" i="1"/>
  <c r="E133" i="1"/>
  <c r="F133" i="1"/>
  <c r="F71" i="1"/>
  <c r="E71" i="1"/>
  <c r="F11" i="1"/>
  <c r="F13" i="1"/>
  <c r="E11" i="1"/>
  <c r="E13" i="1"/>
  <c r="F67" i="1"/>
  <c r="F66" i="1"/>
  <c r="E66" i="1"/>
  <c r="E67" i="1"/>
  <c r="F58" i="1"/>
  <c r="F59" i="1"/>
  <c r="F60" i="1"/>
  <c r="F61" i="1"/>
  <c r="F62" i="1"/>
  <c r="E58" i="1"/>
  <c r="E59" i="1"/>
  <c r="E60" i="1"/>
  <c r="E61" i="1"/>
  <c r="E62" i="1"/>
  <c r="F45" i="1"/>
  <c r="F43" i="1"/>
  <c r="F44" i="1"/>
  <c r="F46" i="1"/>
  <c r="F47" i="1"/>
  <c r="F48" i="1"/>
  <c r="F49" i="1"/>
  <c r="F50" i="1"/>
  <c r="F51" i="1"/>
  <c r="F52" i="1"/>
  <c r="F53" i="1"/>
  <c r="F55" i="1"/>
  <c r="F56" i="1"/>
  <c r="F57" i="1"/>
  <c r="E43" i="1"/>
  <c r="E44" i="1"/>
  <c r="E45" i="1"/>
  <c r="E46" i="1"/>
  <c r="E47" i="1"/>
  <c r="E48" i="1"/>
  <c r="E49" i="1"/>
  <c r="E50" i="1"/>
  <c r="E51" i="1"/>
  <c r="E52" i="1"/>
  <c r="E53" i="1"/>
  <c r="E55" i="1"/>
  <c r="E56" i="1"/>
  <c r="E57" i="1"/>
  <c r="F150" i="1"/>
  <c r="E150" i="1"/>
  <c r="F276" i="1"/>
  <c r="F277" i="1"/>
  <c r="F278" i="1"/>
  <c r="E276" i="1"/>
  <c r="E277" i="1"/>
  <c r="E278" i="1"/>
  <c r="F279" i="1"/>
  <c r="E279" i="1"/>
  <c r="F141" i="1" l="1"/>
  <c r="F142" i="1"/>
  <c r="E141" i="1"/>
  <c r="E142" i="1"/>
  <c r="F140" i="1"/>
  <c r="E140" i="1"/>
  <c r="F199" i="1"/>
  <c r="F200" i="1"/>
  <c r="F201" i="1"/>
  <c r="F202" i="1"/>
  <c r="F203" i="1"/>
  <c r="E199" i="1"/>
  <c r="E200" i="1"/>
  <c r="E201" i="1"/>
  <c r="E202" i="1"/>
  <c r="E203" i="1"/>
  <c r="F205" i="1"/>
  <c r="F206" i="1"/>
  <c r="F209" i="1"/>
  <c r="F212" i="1"/>
  <c r="E205" i="1"/>
  <c r="E212" i="1"/>
  <c r="F213" i="1"/>
  <c r="F214" i="1"/>
  <c r="F215" i="1"/>
  <c r="F216" i="1"/>
  <c r="F217" i="1"/>
  <c r="E213" i="1"/>
  <c r="E214" i="1"/>
  <c r="E215" i="1"/>
  <c r="E216" i="1"/>
  <c r="E217" i="1"/>
  <c r="F204" i="1"/>
  <c r="E204" i="1"/>
  <c r="F134" i="1"/>
  <c r="E134" i="1"/>
  <c r="F127" i="1"/>
  <c r="F128" i="1"/>
  <c r="F129" i="1"/>
  <c r="F130" i="1"/>
  <c r="F131" i="1"/>
  <c r="F132" i="1"/>
  <c r="E128" i="1"/>
  <c r="E129" i="1"/>
  <c r="E130" i="1"/>
  <c r="E131" i="1"/>
  <c r="E132" i="1"/>
  <c r="F124" i="1"/>
  <c r="E21" i="1"/>
  <c r="F21" i="1" s="1"/>
  <c r="E19" i="1"/>
  <c r="F19" i="1" s="1"/>
  <c r="E20" i="1"/>
  <c r="F20" i="1" s="1"/>
  <c r="E22" i="1"/>
  <c r="F22" i="1" s="1"/>
  <c r="F143" i="1"/>
  <c r="E143" i="1"/>
  <c r="E127" i="1" l="1"/>
  <c r="F169" i="1"/>
  <c r="E169" i="1"/>
  <c r="E373" i="1"/>
  <c r="F373" i="1" s="1"/>
  <c r="E374" i="1"/>
  <c r="F374" i="1" s="1"/>
  <c r="F227" i="1" l="1"/>
  <c r="F41" i="1"/>
  <c r="E41" i="1"/>
  <c r="F189" i="1" l="1"/>
  <c r="F190" i="1"/>
  <c r="F191" i="1"/>
  <c r="F192" i="1"/>
  <c r="F193" i="1"/>
  <c r="E189" i="1"/>
  <c r="E190" i="1"/>
  <c r="E191" i="1"/>
  <c r="E192" i="1"/>
  <c r="E193" i="1"/>
  <c r="F139" i="1"/>
  <c r="E139" i="1"/>
  <c r="F111" i="1" l="1"/>
  <c r="E111" i="1"/>
  <c r="F110" i="1"/>
  <c r="E110" i="1"/>
  <c r="F244" i="1"/>
  <c r="F245" i="1"/>
  <c r="F246" i="1"/>
  <c r="F247" i="1"/>
  <c r="E244" i="1"/>
  <c r="E245" i="1"/>
  <c r="E246" i="1"/>
  <c r="K246" i="1" s="1"/>
  <c r="E247" i="1"/>
  <c r="K247" i="1" s="1"/>
  <c r="F194" i="1"/>
  <c r="F195" i="1"/>
  <c r="E195" i="1"/>
  <c r="E194" i="1"/>
  <c r="F265" i="1"/>
  <c r="E265" i="1"/>
  <c r="K265" i="1" s="1"/>
  <c r="N245" i="1" l="1"/>
  <c r="N244" i="1"/>
  <c r="N247" i="1"/>
  <c r="N246" i="1"/>
  <c r="K245" i="1"/>
  <c r="K244" i="1"/>
  <c r="F166" i="1"/>
  <c r="E166" i="1"/>
  <c r="F167" i="1" l="1"/>
  <c r="E167" i="1"/>
  <c r="F164" i="1"/>
  <c r="F165" i="1"/>
  <c r="F168" i="1"/>
  <c r="E164" i="1"/>
  <c r="E165" i="1"/>
  <c r="E168" i="1"/>
  <c r="F262" i="1"/>
  <c r="F263" i="1"/>
  <c r="E262" i="1"/>
  <c r="K262" i="1" s="1"/>
  <c r="E263" i="1"/>
  <c r="K263" i="1" s="1"/>
  <c r="F226" i="1"/>
  <c r="F198" i="1"/>
  <c r="E198" i="1"/>
  <c r="F256" i="1"/>
  <c r="E256" i="1"/>
  <c r="F255" i="1"/>
  <c r="E255" i="1"/>
  <c r="F254" i="1"/>
  <c r="E254" i="1"/>
  <c r="F253" i="1"/>
  <c r="E253" i="1"/>
  <c r="E418" i="1"/>
  <c r="F162" i="1"/>
  <c r="E162" i="1"/>
  <c r="D125" i="1"/>
  <c r="F109" i="1"/>
  <c r="E109" i="1"/>
  <c r="E108" i="1"/>
  <c r="D313" i="1"/>
  <c r="F223" i="1" l="1"/>
  <c r="E223" i="1"/>
  <c r="F269" i="1"/>
  <c r="F270" i="1"/>
  <c r="F271" i="1"/>
  <c r="F272" i="1"/>
  <c r="F273" i="1"/>
  <c r="E269" i="1"/>
  <c r="E270" i="1"/>
  <c r="E271" i="1"/>
  <c r="E272" i="1"/>
  <c r="E273" i="1"/>
  <c r="F161" i="1"/>
  <c r="E161" i="1"/>
  <c r="F27" i="1"/>
  <c r="E27" i="1"/>
  <c r="F89" i="1"/>
  <c r="E89" i="1"/>
  <c r="F90" i="1"/>
  <c r="E90" i="1"/>
  <c r="F107" i="1"/>
  <c r="E107" i="1"/>
  <c r="G125" i="1"/>
  <c r="H125" i="1"/>
  <c r="I125" i="1"/>
  <c r="J125" i="1"/>
  <c r="F311" i="1"/>
  <c r="E311" i="1"/>
  <c r="D414" i="1"/>
  <c r="J414" i="1"/>
  <c r="I414" i="1"/>
  <c r="H414" i="1"/>
  <c r="G414" i="1"/>
  <c r="F309" i="1"/>
  <c r="E309" i="1"/>
  <c r="E354" i="1"/>
  <c r="F136" i="1"/>
  <c r="E136" i="1"/>
  <c r="E359" i="1"/>
  <c r="F266" i="1" l="1"/>
  <c r="F268" i="1"/>
  <c r="E266" i="1"/>
  <c r="E268" i="1"/>
  <c r="F160" i="1"/>
  <c r="E160" i="1"/>
  <c r="F105" i="1"/>
  <c r="E105" i="1"/>
  <c r="F99" i="1"/>
  <c r="F100" i="1"/>
  <c r="F101" i="1"/>
  <c r="F102" i="1"/>
  <c r="F103" i="1"/>
  <c r="F104" i="1"/>
  <c r="F106" i="1"/>
  <c r="E106" i="1"/>
  <c r="E99" i="1"/>
  <c r="E100" i="1"/>
  <c r="E101" i="1"/>
  <c r="E102" i="1"/>
  <c r="E103" i="1"/>
  <c r="E104" i="1"/>
  <c r="F33" i="1"/>
  <c r="F34" i="1"/>
  <c r="F35" i="1"/>
  <c r="F36" i="1"/>
  <c r="F37" i="1"/>
  <c r="F38" i="1"/>
  <c r="F39" i="1"/>
  <c r="E33" i="1"/>
  <c r="E34" i="1"/>
  <c r="E35" i="1"/>
  <c r="E36" i="1"/>
  <c r="E37" i="1"/>
  <c r="E38" i="1"/>
  <c r="E39" i="1"/>
  <c r="F135" i="1"/>
  <c r="E135" i="1"/>
  <c r="F158" i="1"/>
  <c r="E158" i="1"/>
  <c r="E98" i="1"/>
  <c r="K98" i="1" s="1"/>
  <c r="F98" i="1"/>
  <c r="F97" i="1"/>
  <c r="E97" i="1"/>
  <c r="K97" i="1" s="1"/>
  <c r="F96" i="1"/>
  <c r="E96" i="1"/>
  <c r="K96" i="1" s="1"/>
  <c r="F264" i="1"/>
  <c r="E264" i="1"/>
  <c r="K264" i="1" s="1"/>
  <c r="F10" i="1"/>
  <c r="F15" i="1"/>
  <c r="E10" i="1"/>
  <c r="E15" i="1"/>
  <c r="F406" i="1"/>
  <c r="F159" i="1"/>
  <c r="E159" i="1"/>
  <c r="F336" i="1"/>
  <c r="E336" i="1"/>
  <c r="G86" i="1"/>
  <c r="H86" i="1"/>
  <c r="I86" i="1"/>
  <c r="J86" i="1"/>
  <c r="D86" i="1"/>
  <c r="D436" i="1" s="1"/>
  <c r="F85" i="1"/>
  <c r="F86" i="1" s="1"/>
  <c r="E85" i="1"/>
  <c r="E86" i="1" s="1"/>
  <c r="F337" i="1"/>
  <c r="E337" i="1"/>
  <c r="N96" i="1" l="1"/>
  <c r="N337" i="1"/>
  <c r="E319" i="1"/>
  <c r="F319" i="1" s="1"/>
  <c r="F281" i="1"/>
  <c r="E281" i="1"/>
  <c r="K281" i="1" s="1"/>
  <c r="F252" i="1"/>
  <c r="E252" i="1"/>
  <c r="F249" i="1"/>
  <c r="F250" i="1"/>
  <c r="E249" i="1"/>
  <c r="E250" i="1"/>
  <c r="F251" i="1"/>
  <c r="E251" i="1"/>
  <c r="N281" i="1" l="1"/>
  <c r="N251" i="1"/>
  <c r="F64" i="1"/>
  <c r="F65" i="1"/>
  <c r="E64" i="1"/>
  <c r="E65" i="1"/>
  <c r="F63" i="1"/>
  <c r="E63" i="1"/>
  <c r="F42" i="1"/>
  <c r="E42" i="1"/>
  <c r="F28" i="1" l="1"/>
  <c r="E28" i="1"/>
  <c r="F151" i="1"/>
  <c r="F152" i="1"/>
  <c r="F153" i="1"/>
  <c r="E151" i="1"/>
  <c r="E152" i="1"/>
  <c r="E153" i="1"/>
  <c r="F296" i="1" l="1"/>
  <c r="F69" i="1" l="1"/>
  <c r="E69" i="1"/>
  <c r="F345" i="1"/>
  <c r="E345" i="1"/>
  <c r="F392" i="1"/>
  <c r="E392" i="1"/>
  <c r="F248" i="1"/>
  <c r="E248" i="1"/>
  <c r="K248" i="1" s="1"/>
  <c r="F280" i="1"/>
  <c r="E280" i="1"/>
  <c r="K280" i="1" s="1"/>
  <c r="F399" i="1"/>
  <c r="E399" i="1"/>
  <c r="F154" i="1"/>
  <c r="E154" i="1"/>
  <c r="K154" i="1" s="1"/>
  <c r="F224" i="1"/>
  <c r="N248" i="1" l="1"/>
  <c r="N280" i="1"/>
  <c r="F146" i="1"/>
  <c r="E146" i="1"/>
  <c r="E379" i="1"/>
  <c r="F379" i="1" s="1"/>
  <c r="F402" i="1"/>
  <c r="F236" i="1" l="1"/>
  <c r="E236" i="1"/>
  <c r="F119" i="1"/>
  <c r="E119" i="1"/>
  <c r="F118" i="1"/>
  <c r="E118" i="1"/>
  <c r="F117" i="1"/>
  <c r="E117" i="1"/>
  <c r="F116" i="1"/>
  <c r="E116" i="1"/>
  <c r="E24" i="1"/>
  <c r="F24" i="1" s="1"/>
  <c r="E18" i="1"/>
  <c r="F18" i="1" s="1"/>
  <c r="F222" i="1"/>
  <c r="E222" i="1"/>
  <c r="F72" i="1"/>
  <c r="F73" i="1"/>
  <c r="F68" i="1"/>
  <c r="E68" i="1"/>
  <c r="F408" i="1" l="1"/>
  <c r="E408" i="1"/>
  <c r="F407" i="1"/>
  <c r="E407" i="1"/>
  <c r="E406" i="1"/>
  <c r="F338" i="1"/>
  <c r="F339" i="1"/>
  <c r="F340" i="1"/>
  <c r="E340" i="1"/>
  <c r="E339" i="1"/>
  <c r="E338" i="1"/>
  <c r="N340" i="1" l="1"/>
  <c r="N338" i="1"/>
  <c r="N339" i="1"/>
  <c r="E221" i="1" l="1"/>
  <c r="F221" i="1"/>
  <c r="F219" i="1"/>
  <c r="F220" i="1"/>
  <c r="E220" i="1"/>
  <c r="K220" i="1" s="1"/>
  <c r="E219" i="1"/>
  <c r="K219" i="1" s="1"/>
  <c r="F242" i="1"/>
  <c r="E242" i="1"/>
  <c r="F394" i="1"/>
  <c r="E394" i="1"/>
  <c r="E325" i="1"/>
  <c r="E157" i="1" l="1"/>
  <c r="E156" i="1"/>
  <c r="K156" i="1" s="1"/>
  <c r="F156" i="1"/>
  <c r="F157" i="1"/>
  <c r="J431" i="1" l="1"/>
  <c r="I431" i="1"/>
  <c r="H431" i="1"/>
  <c r="G431" i="1"/>
  <c r="F431" i="1"/>
  <c r="E431" i="1"/>
  <c r="D431" i="1"/>
  <c r="N427" i="1" s="1"/>
  <c r="M430" i="1"/>
  <c r="J424" i="1"/>
  <c r="J426" i="1" s="1"/>
  <c r="I424" i="1"/>
  <c r="I426" i="1" s="1"/>
  <c r="H424" i="1"/>
  <c r="H426" i="1" s="1"/>
  <c r="G424" i="1"/>
  <c r="G426" i="1" s="1"/>
  <c r="D424" i="1"/>
  <c r="D426" i="1" s="1"/>
  <c r="F423" i="1"/>
  <c r="E423" i="1"/>
  <c r="F421" i="1"/>
  <c r="E421" i="1"/>
  <c r="F420" i="1"/>
  <c r="E420" i="1"/>
  <c r="F419" i="1"/>
  <c r="E419" i="1"/>
  <c r="F418" i="1"/>
  <c r="N417" i="1"/>
  <c r="J416" i="1"/>
  <c r="I416" i="1"/>
  <c r="H416" i="1"/>
  <c r="G416" i="1"/>
  <c r="D416" i="1"/>
  <c r="F413" i="1"/>
  <c r="E413" i="1"/>
  <c r="F412" i="1"/>
  <c r="E412" i="1"/>
  <c r="F411" i="1"/>
  <c r="E411" i="1"/>
  <c r="F410" i="1"/>
  <c r="E410" i="1"/>
  <c r="F409" i="1"/>
  <c r="E409" i="1"/>
  <c r="F405" i="1"/>
  <c r="E405" i="1"/>
  <c r="F404" i="1"/>
  <c r="E404" i="1"/>
  <c r="F403" i="1"/>
  <c r="E403" i="1"/>
  <c r="F401" i="1"/>
  <c r="E401" i="1"/>
  <c r="F400" i="1"/>
  <c r="E400" i="1"/>
  <c r="F398" i="1"/>
  <c r="E398" i="1"/>
  <c r="F397" i="1"/>
  <c r="E397" i="1"/>
  <c r="F396" i="1"/>
  <c r="E396" i="1"/>
  <c r="F395" i="1"/>
  <c r="E395" i="1"/>
  <c r="F393" i="1"/>
  <c r="E393" i="1"/>
  <c r="F390" i="1"/>
  <c r="E390" i="1"/>
  <c r="F389" i="1"/>
  <c r="E389" i="1"/>
  <c r="F388" i="1"/>
  <c r="E388" i="1"/>
  <c r="F387" i="1"/>
  <c r="E387" i="1"/>
  <c r="F386" i="1"/>
  <c r="E386" i="1"/>
  <c r="N385" i="1"/>
  <c r="J382" i="1"/>
  <c r="J384" i="1" s="1"/>
  <c r="I382" i="1"/>
  <c r="I384" i="1" s="1"/>
  <c r="H382" i="1"/>
  <c r="H384" i="1" s="1"/>
  <c r="G382" i="1"/>
  <c r="G384" i="1" s="1"/>
  <c r="D382" i="1"/>
  <c r="D384" i="1" s="1"/>
  <c r="E381" i="1"/>
  <c r="F381" i="1" s="1"/>
  <c r="E380" i="1"/>
  <c r="F380" i="1" s="1"/>
  <c r="E378" i="1"/>
  <c r="F378" i="1" s="1"/>
  <c r="E377" i="1"/>
  <c r="F377" i="1" s="1"/>
  <c r="E376" i="1"/>
  <c r="F376" i="1" s="1"/>
  <c r="E375" i="1"/>
  <c r="F375" i="1" s="1"/>
  <c r="E372" i="1"/>
  <c r="F372" i="1" s="1"/>
  <c r="N369" i="1"/>
  <c r="J368" i="1"/>
  <c r="J370" i="1" s="1"/>
  <c r="I368" i="1"/>
  <c r="H368" i="1"/>
  <c r="H370" i="1" s="1"/>
  <c r="G368" i="1"/>
  <c r="G370" i="1" s="1"/>
  <c r="D368" i="1"/>
  <c r="D370" i="1" s="1"/>
  <c r="F367" i="1"/>
  <c r="E367" i="1"/>
  <c r="F366" i="1"/>
  <c r="E366" i="1"/>
  <c r="F365" i="1"/>
  <c r="E365" i="1"/>
  <c r="F364" i="1"/>
  <c r="E364" i="1"/>
  <c r="F363" i="1"/>
  <c r="E363" i="1"/>
  <c r="F362" i="1"/>
  <c r="E362" i="1"/>
  <c r="F361" i="1"/>
  <c r="E361" i="1"/>
  <c r="F360" i="1"/>
  <c r="E360" i="1"/>
  <c r="F359" i="1"/>
  <c r="F358" i="1"/>
  <c r="E358" i="1"/>
  <c r="F357" i="1"/>
  <c r="E357" i="1"/>
  <c r="F356" i="1"/>
  <c r="E356" i="1"/>
  <c r="F355" i="1"/>
  <c r="E355" i="1"/>
  <c r="F354" i="1"/>
  <c r="F353" i="1"/>
  <c r="E353" i="1"/>
  <c r="F352" i="1"/>
  <c r="E352" i="1"/>
  <c r="N351" i="1"/>
  <c r="N349" i="1"/>
  <c r="J350" i="1"/>
  <c r="I350" i="1"/>
  <c r="H350" i="1"/>
  <c r="G350" i="1"/>
  <c r="D350" i="1"/>
  <c r="D435" i="1" s="1"/>
  <c r="F344" i="1"/>
  <c r="E344" i="1"/>
  <c r="F343" i="1"/>
  <c r="E343" i="1"/>
  <c r="F342" i="1"/>
  <c r="E342" i="1"/>
  <c r="F341" i="1"/>
  <c r="E341" i="1"/>
  <c r="F335" i="1"/>
  <c r="E335" i="1"/>
  <c r="F334" i="1"/>
  <c r="E334" i="1"/>
  <c r="F333" i="1"/>
  <c r="E333" i="1"/>
  <c r="F332" i="1"/>
  <c r="E332" i="1"/>
  <c r="F331" i="1"/>
  <c r="E331" i="1"/>
  <c r="F330" i="1"/>
  <c r="E330" i="1"/>
  <c r="N329" i="1"/>
  <c r="J326" i="1"/>
  <c r="J328" i="1" s="1"/>
  <c r="I326" i="1"/>
  <c r="I328" i="1" s="1"/>
  <c r="H326" i="1"/>
  <c r="H328" i="1" s="1"/>
  <c r="G326" i="1"/>
  <c r="G328" i="1" s="1"/>
  <c r="D326" i="1"/>
  <c r="D328" i="1" s="1"/>
  <c r="F325" i="1"/>
  <c r="E324" i="1"/>
  <c r="E326" i="1" s="1"/>
  <c r="E328" i="1" s="1"/>
  <c r="N321" i="1"/>
  <c r="J320" i="1"/>
  <c r="I320" i="1"/>
  <c r="H320" i="1"/>
  <c r="G320" i="1"/>
  <c r="D320" i="1"/>
  <c r="D322" i="1" s="1"/>
  <c r="N318" i="1"/>
  <c r="N316" i="1"/>
  <c r="N315" i="1"/>
  <c r="J313" i="1"/>
  <c r="I313" i="1"/>
  <c r="H313" i="1"/>
  <c r="G313" i="1"/>
  <c r="F312" i="1"/>
  <c r="E312" i="1"/>
  <c r="F308" i="1"/>
  <c r="E308" i="1"/>
  <c r="K308" i="1" s="1"/>
  <c r="F307" i="1"/>
  <c r="E307" i="1"/>
  <c r="K307" i="1" s="1"/>
  <c r="F306" i="1"/>
  <c r="E306" i="1"/>
  <c r="K306" i="1" s="1"/>
  <c r="F305" i="1"/>
  <c r="E305" i="1"/>
  <c r="K305" i="1" s="1"/>
  <c r="F304" i="1"/>
  <c r="E304" i="1"/>
  <c r="K304" i="1" s="1"/>
  <c r="F303" i="1"/>
  <c r="E303" i="1"/>
  <c r="K303" i="1" s="1"/>
  <c r="F302" i="1"/>
  <c r="E302" i="1"/>
  <c r="K302" i="1" s="1"/>
  <c r="F301" i="1"/>
  <c r="E301" i="1"/>
  <c r="K301" i="1" s="1"/>
  <c r="F300" i="1"/>
  <c r="E300" i="1"/>
  <c r="K300" i="1" s="1"/>
  <c r="F299" i="1"/>
  <c r="E299" i="1"/>
  <c r="K299" i="1" s="1"/>
  <c r="F298" i="1"/>
  <c r="E298" i="1"/>
  <c r="K298" i="1" s="1"/>
  <c r="F297" i="1"/>
  <c r="E297" i="1"/>
  <c r="K297" i="1" s="1"/>
  <c r="E296" i="1"/>
  <c r="K296" i="1" s="1"/>
  <c r="F288" i="1"/>
  <c r="E288" i="1"/>
  <c r="K288" i="1" s="1"/>
  <c r="F287" i="1"/>
  <c r="E287" i="1"/>
  <c r="F286" i="1"/>
  <c r="E286" i="1"/>
  <c r="F285" i="1"/>
  <c r="E285" i="1"/>
  <c r="K285" i="1" s="1"/>
  <c r="F284" i="1"/>
  <c r="E284" i="1"/>
  <c r="K284" i="1" s="1"/>
  <c r="F283" i="1"/>
  <c r="E283" i="1"/>
  <c r="K283" i="1" s="1"/>
  <c r="F282" i="1"/>
  <c r="E282" i="1"/>
  <c r="F261" i="1"/>
  <c r="E261" i="1"/>
  <c r="F260" i="1"/>
  <c r="E260" i="1"/>
  <c r="F259" i="1"/>
  <c r="E259" i="1"/>
  <c r="K259" i="1" s="1"/>
  <c r="F258" i="1"/>
  <c r="E258" i="1"/>
  <c r="F257" i="1"/>
  <c r="E257" i="1"/>
  <c r="K257" i="1" s="1"/>
  <c r="F243" i="1"/>
  <c r="E243" i="1"/>
  <c r="K243" i="1" s="1"/>
  <c r="N242" i="1"/>
  <c r="F241" i="1"/>
  <c r="E241" i="1"/>
  <c r="K241" i="1" s="1"/>
  <c r="F239" i="1"/>
  <c r="E239" i="1"/>
  <c r="N238" i="1"/>
  <c r="K238" i="1"/>
  <c r="J237" i="1"/>
  <c r="I237" i="1"/>
  <c r="H237" i="1"/>
  <c r="G237" i="1"/>
  <c r="D237" i="1"/>
  <c r="F225" i="1"/>
  <c r="F218" i="1"/>
  <c r="E218" i="1"/>
  <c r="K218" i="1" s="1"/>
  <c r="F155" i="1"/>
  <c r="E155" i="1"/>
  <c r="K155" i="1" s="1"/>
  <c r="F145" i="1"/>
  <c r="E145" i="1"/>
  <c r="K145" i="1" s="1"/>
  <c r="N138" i="1"/>
  <c r="K138" i="1"/>
  <c r="J137" i="1"/>
  <c r="I137" i="1"/>
  <c r="H137" i="1"/>
  <c r="G137" i="1"/>
  <c r="D137" i="1"/>
  <c r="N126" i="1"/>
  <c r="K126" i="1"/>
  <c r="F115" i="1"/>
  <c r="E115" i="1"/>
  <c r="F114" i="1"/>
  <c r="E114" i="1"/>
  <c r="K114" i="1" s="1"/>
  <c r="F95" i="1"/>
  <c r="E95" i="1"/>
  <c r="F94" i="1"/>
  <c r="E94" i="1"/>
  <c r="F93" i="1"/>
  <c r="E93" i="1"/>
  <c r="K93" i="1" s="1"/>
  <c r="F91" i="1"/>
  <c r="E91" i="1"/>
  <c r="F88" i="1"/>
  <c r="E88" i="1"/>
  <c r="N87" i="1"/>
  <c r="K87" i="1"/>
  <c r="J83" i="1"/>
  <c r="I83" i="1"/>
  <c r="H83" i="1"/>
  <c r="G83" i="1"/>
  <c r="F70" i="1"/>
  <c r="F83" i="1" s="1"/>
  <c r="E70" i="1"/>
  <c r="E83" i="1" s="1"/>
  <c r="N26" i="1"/>
  <c r="K26" i="1"/>
  <c r="J25" i="1"/>
  <c r="I25" i="1"/>
  <c r="H25" i="1"/>
  <c r="G25" i="1"/>
  <c r="D25" i="1"/>
  <c r="K17" i="1"/>
  <c r="J16" i="1"/>
  <c r="I16" i="1"/>
  <c r="H16" i="1"/>
  <c r="G16" i="1"/>
  <c r="D16" i="1"/>
  <c r="F9" i="1"/>
  <c r="F16" i="1" s="1"/>
  <c r="E9" i="1"/>
  <c r="E16" i="1" s="1"/>
  <c r="F348" i="1" l="1"/>
  <c r="E348" i="1"/>
  <c r="I429" i="1"/>
  <c r="J429" i="1"/>
  <c r="H429" i="1"/>
  <c r="G429" i="1"/>
  <c r="D429" i="1"/>
  <c r="F125" i="1"/>
  <c r="K88" i="1"/>
  <c r="E125" i="1"/>
  <c r="K125" i="1" s="1"/>
  <c r="I314" i="1"/>
  <c r="J314" i="1"/>
  <c r="H314" i="1"/>
  <c r="G314" i="1"/>
  <c r="D437" i="1"/>
  <c r="G317" i="1"/>
  <c r="I317" i="1"/>
  <c r="J317" i="1"/>
  <c r="H317" i="1"/>
  <c r="D438" i="1"/>
  <c r="D439" i="1"/>
  <c r="D434" i="1"/>
  <c r="D430" i="1"/>
  <c r="N428" i="1" s="1"/>
  <c r="D317" i="1"/>
  <c r="N331" i="1"/>
  <c r="N342" i="1"/>
  <c r="N352" i="1"/>
  <c r="N353" i="1"/>
  <c r="N332" i="1"/>
  <c r="F368" i="1"/>
  <c r="F370" i="1" s="1"/>
  <c r="N241" i="1"/>
  <c r="N260" i="1"/>
  <c r="N334" i="1"/>
  <c r="N341" i="1"/>
  <c r="K260" i="1"/>
  <c r="N333" i="1"/>
  <c r="N285" i="1"/>
  <c r="N286" i="1"/>
  <c r="J430" i="1"/>
  <c r="N257" i="1"/>
  <c r="N284" i="1"/>
  <c r="K286" i="1"/>
  <c r="N288" i="1"/>
  <c r="F324" i="1"/>
  <c r="F326" i="1" s="1"/>
  <c r="F328" i="1" s="1"/>
  <c r="N335" i="1"/>
  <c r="F424" i="1"/>
  <c r="F426" i="1" s="1"/>
  <c r="N91" i="1"/>
  <c r="N354" i="1"/>
  <c r="N394" i="1"/>
  <c r="N155" i="1"/>
  <c r="N88" i="1"/>
  <c r="N70" i="1"/>
  <c r="N94" i="1"/>
  <c r="N114" i="1"/>
  <c r="N145" i="1"/>
  <c r="F137" i="1"/>
  <c r="N93" i="1"/>
  <c r="N225" i="1"/>
  <c r="K94" i="1"/>
  <c r="N115" i="1"/>
  <c r="E137" i="1"/>
  <c r="K225" i="1"/>
  <c r="K9" i="1"/>
  <c r="N9" i="1"/>
  <c r="N95" i="1"/>
  <c r="F237" i="1"/>
  <c r="F25" i="1"/>
  <c r="E25" i="1"/>
  <c r="K25" i="1" s="1"/>
  <c r="K91" i="1"/>
  <c r="K95" i="1"/>
  <c r="K115" i="1"/>
  <c r="N243" i="1"/>
  <c r="E414" i="1"/>
  <c r="E424" i="1"/>
  <c r="H430" i="1"/>
  <c r="K70" i="1"/>
  <c r="N258" i="1"/>
  <c r="K258" i="1"/>
  <c r="N282" i="1"/>
  <c r="K282" i="1"/>
  <c r="E382" i="1"/>
  <c r="E384" i="1" s="1"/>
  <c r="F414" i="1"/>
  <c r="F416" i="1" s="1"/>
  <c r="K430" i="1"/>
  <c r="N430" i="1" s="1"/>
  <c r="N287" i="1"/>
  <c r="K287" i="1"/>
  <c r="E237" i="1"/>
  <c r="K242" i="1"/>
  <c r="F320" i="1"/>
  <c r="F322" i="1" s="1"/>
  <c r="I370" i="1"/>
  <c r="I430" i="1" s="1"/>
  <c r="F382" i="1"/>
  <c r="F384" i="1" s="1"/>
  <c r="N259" i="1"/>
  <c r="N283" i="1"/>
  <c r="N312" i="1"/>
  <c r="K312" i="1"/>
  <c r="N330" i="1"/>
  <c r="N239" i="1"/>
  <c r="K239" i="1"/>
  <c r="N261" i="1"/>
  <c r="K261" i="1"/>
  <c r="G322" i="1"/>
  <c r="G430" i="1" s="1"/>
  <c r="E368" i="1"/>
  <c r="E320" i="1"/>
  <c r="K83" i="1" l="1"/>
  <c r="E322" i="1"/>
  <c r="E317" i="1"/>
  <c r="K137" i="1"/>
  <c r="K16" i="1"/>
  <c r="F350" i="1"/>
  <c r="F317" i="1"/>
  <c r="E350" i="1"/>
  <c r="D433" i="1"/>
  <c r="J432" i="1"/>
  <c r="I432" i="1"/>
  <c r="G432" i="1"/>
  <c r="N83" i="1"/>
  <c r="N16" i="1"/>
  <c r="N125" i="1"/>
  <c r="N137" i="1"/>
  <c r="N424" i="1"/>
  <c r="E426" i="1"/>
  <c r="K237" i="1"/>
  <c r="N237" i="1"/>
  <c r="E416" i="1"/>
  <c r="N416" i="1" s="1"/>
  <c r="N414" i="1"/>
  <c r="E370" i="1"/>
  <c r="N370" i="1" s="1"/>
  <c r="N368" i="1"/>
  <c r="N348" i="1"/>
  <c r="N320" i="1"/>
  <c r="H432" i="1"/>
  <c r="N350" i="1" l="1"/>
  <c r="F430" i="1"/>
  <c r="N317" i="1"/>
  <c r="E430" i="1"/>
  <c r="N322" i="1"/>
  <c r="F295" i="1" l="1"/>
  <c r="F291" i="1"/>
  <c r="F290" i="1"/>
  <c r="F292" i="1"/>
  <c r="F289" i="1"/>
  <c r="F294" i="1"/>
  <c r="E294" i="1"/>
  <c r="K294" i="1" s="1"/>
  <c r="F293" i="1"/>
  <c r="E293" i="1"/>
  <c r="K293" i="1" s="1"/>
  <c r="E295" i="1"/>
  <c r="K295" i="1" s="1"/>
  <c r="E289" i="1"/>
  <c r="K289" i="1" s="1"/>
  <c r="E291" i="1"/>
  <c r="K291" i="1" s="1"/>
  <c r="E290" i="1"/>
  <c r="K290" i="1" s="1"/>
  <c r="E292" i="1"/>
  <c r="K292" i="1" s="1"/>
  <c r="F313" i="1" l="1"/>
  <c r="F429" i="1" s="1"/>
  <c r="E313" i="1"/>
  <c r="E429" i="1" s="1"/>
  <c r="N429" i="1"/>
  <c r="D314" i="1"/>
  <c r="D440" i="1"/>
  <c r="F314" i="1" l="1"/>
  <c r="F432" i="1"/>
  <c r="E314" i="1"/>
  <c r="E432" i="1"/>
  <c r="D432" i="1"/>
  <c r="N426" i="1" s="1"/>
  <c r="N313" i="1"/>
  <c r="N314" i="1" l="1"/>
</calcChain>
</file>

<file path=xl/sharedStrings.xml><?xml version="1.0" encoding="utf-8"?>
<sst xmlns="http://schemas.openxmlformats.org/spreadsheetml/2006/main" count="1201" uniqueCount="473">
  <si>
    <t>MUNICIPIUL SATU MARE</t>
  </si>
  <si>
    <t>DENUMIRE ACHIZITIE / OBIECTIV</t>
  </si>
  <si>
    <t>Sursa Finantare (02 Buget Local )</t>
  </si>
  <si>
    <t>Capitol bugetar</t>
  </si>
  <si>
    <t>Credite angajament 
total</t>
  </si>
  <si>
    <t>Cap.51.02 Autoritati publice si actiuni externe</t>
  </si>
  <si>
    <t>Echipamente și aplicații informatice</t>
  </si>
  <si>
    <t>02</t>
  </si>
  <si>
    <t>51/71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</si>
  <si>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</si>
  <si>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</si>
  <si>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</si>
  <si>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</si>
  <si>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</si>
  <si>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</si>
  <si>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</si>
  <si>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</si>
  <si>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</si>
  <si>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</si>
  <si>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</si>
  <si>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</si>
  <si>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</si>
  <si>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</si>
  <si>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</si>
  <si>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</si>
  <si>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</si>
  <si>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</si>
  <si>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</si>
  <si>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</si>
  <si>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</si>
  <si>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</si>
  <si>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</si>
  <si>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</si>
  <si>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</si>
  <si>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</si>
  <si>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PT Extinderea iluminatului public in parcarile din cartierele Micro 17, Carpati 1, Carpati 2</t>
  </si>
  <si>
    <t>PT Parcare etajată str.Kogălniceanu</t>
  </si>
  <si>
    <t>Extindere iluminat public pe str. Aurel Vlaicu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</si>
  <si>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</si>
  <si>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</si>
  <si>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</si>
  <si>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</si>
  <si>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</si>
  <si>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</si>
  <si>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</si>
  <si>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</si>
  <si>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</si>
  <si>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</si>
  <si>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</si>
  <si>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</si>
  <si>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</si>
  <si>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</si>
  <si>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PT Modernizare pasaje pietonale care fac legătura între centru nou și digul de pe malul drept al râului Someș</t>
  </si>
  <si>
    <t>PT Pod peste râul Someș - Amplasament str. Ștrandului</t>
  </si>
  <si>
    <t>Servicii de dirigenţie de şantier pentru "Modernizare Drum Carei"</t>
  </si>
  <si>
    <t>Servicii de dirigenţie de şantier pentru MODERNIZARE STRADA GRĂDINARILOR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</si>
  <si>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</si>
  <si>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</si>
  <si>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</si>
  <si>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</si>
  <si>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</si>
  <si>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</si>
  <si>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</si>
  <si>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</si>
  <si>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</si>
  <si>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 Ganea - Ambudului - Fantanele - Alecu Russo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</si>
  <si>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</si>
  <si>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</si>
  <si>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</si>
  <si>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</si>
  <si>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</si>
  <si>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</si>
  <si>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 Ganea - Ambudului - Fantanele - Alecu Russo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</si>
  <si>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</si>
  <si>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</si>
  <si>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</si>
  <si>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</si>
  <si>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</si>
  <si>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</si>
  <si>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</si>
  <si>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</si>
  <si>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</si>
  <si>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</si>
  <si>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</si>
  <si>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</si>
  <si>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</si>
  <si>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</si>
  <si>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</si>
  <si>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</si>
  <si>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</si>
  <si>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</si>
  <si>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</si>
  <si>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</si>
  <si>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</si>
  <si>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</si>
  <si>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</si>
  <si>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</si>
  <si>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</si>
  <si>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</si>
  <si>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</si>
  <si>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</si>
  <si>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</si>
  <si>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</si>
  <si>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</si>
  <si>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</si>
  <si>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</si>
  <si>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</si>
  <si>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</si>
  <si>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</si>
  <si>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</si>
  <si>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</si>
  <si>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</si>
  <si>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</si>
  <si>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</si>
  <si>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</si>
  <si>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</si>
  <si>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</si>
  <si>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</si>
  <si>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</si>
  <si>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</si>
  <si>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</si>
  <si>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</si>
  <si>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</si>
  <si>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</si>
  <si>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</si>
  <si>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</si>
  <si>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</si>
  <si>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</si>
  <si>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</si>
  <si>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</si>
  <si>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</si>
  <si>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</si>
  <si>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</si>
  <si>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</si>
  <si>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</si>
  <si>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</si>
  <si>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</si>
  <si>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</si>
  <si>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</si>
  <si>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</si>
  <si>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</si>
  <si>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</si>
  <si>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</si>
  <si>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</si>
  <si>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</si>
  <si>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</si>
  <si>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</si>
  <si>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</si>
  <si>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</si>
  <si>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</si>
  <si>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</si>
  <si>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</si>
  <si>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</si>
  <si>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</si>
  <si>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</si>
  <si>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</si>
  <si>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</si>
  <si>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</si>
  <si>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</si>
  <si>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</si>
  <si>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</si>
  <si>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</si>
  <si>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</si>
  <si>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</si>
  <si>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</si>
  <si>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</si>
  <si>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</si>
  <si>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</si>
  <si>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</si>
  <si>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</si>
  <si>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</si>
  <si>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</si>
  <si>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</si>
  <si>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</si>
  <si>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</si>
  <si>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</si>
  <si>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</si>
  <si>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</si>
  <si>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</si>
  <si>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</si>
  <si>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</si>
  <si>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</si>
  <si>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</si>
  <si>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</si>
  <si>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</si>
  <si>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</si>
  <si>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</si>
  <si>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03</t>
  </si>
  <si>
    <t>70/59</t>
  </si>
  <si>
    <t>Stații de lucru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</si>
  <si>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</si>
  <si>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</si>
  <si>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</si>
  <si>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</si>
  <si>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</si>
  <si>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</si>
  <si>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</si>
  <si>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</si>
  <si>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</si>
  <si>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</si>
  <si>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</si>
  <si>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</si>
  <si>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</si>
  <si>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</si>
  <si>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</si>
  <si>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</si>
  <si>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</si>
  <si>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</si>
  <si>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</si>
  <si>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</si>
  <si>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</si>
  <si>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</si>
  <si>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</si>
  <si>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</si>
  <si>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</si>
  <si>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</si>
  <si>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</si>
  <si>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</si>
  <si>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</si>
  <si>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</si>
  <si>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</si>
  <si>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</si>
  <si>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</si>
  <si>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</si>
  <si>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</si>
  <si>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</si>
  <si>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</si>
  <si>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</si>
  <si>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</si>
  <si>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</si>
  <si>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PROGRAM 2024</t>
  </si>
  <si>
    <t>Servicii generale de consultantă profesională în managementul proiectelor încheiate cu M.D.R.A.P.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</si>
  <si>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</si>
  <si>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</si>
  <si>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</si>
  <si>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</si>
  <si>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</si>
  <si>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PT Largire b-dul L.Blaga, între str.Dorobanților și str.Căprioarei</t>
  </si>
  <si>
    <t>TOTAL 66/71</t>
  </si>
  <si>
    <t>PT Certificarea performanței energetice pentru proiectul "Modernizare infrastructura educațională Gradinița nr.7"</t>
  </si>
  <si>
    <t>SF Extindere Parc Industrial Sud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</si>
  <si>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</si>
  <si>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</si>
  <si>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</si>
  <si>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SF Modernizarea clădirii la Colegiul Naţional Mihai Eminescu Satu Mare</t>
  </si>
  <si>
    <t>SF Plan de Mobilitate Urbană Durabilă 2021-2031</t>
  </si>
  <si>
    <t>SF Strategie Integrată de Dezvoltare Urbană 2021-2031</t>
  </si>
  <si>
    <t>SF Amenajare parc în zona Noroieni</t>
  </si>
  <si>
    <t>SF Reabilitare bloc de locuințe sociale pe strada Ostrovului nr.2/CD</t>
  </si>
  <si>
    <t>SF Elaborare PUZ Bercu Roșu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</si>
  <si>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</si>
  <si>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</si>
  <si>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</si>
  <si>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</si>
  <si>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</si>
  <si>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</si>
  <si>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Pasarelă pietonală şi velo intersecţia Burdea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</si>
  <si>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</si>
  <si>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</si>
  <si>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</si>
  <si>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</si>
  <si>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</si>
  <si>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</si>
  <si>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SF Pista de biciclete pe coronamentul digului mal drept al râului Someș din dreptul străzii Fântânii spre comuna Odoreu</t>
  </si>
  <si>
    <t>Studiu de coexistență pentru obiectivul de investiții ”Amenajare pistă de biciclete pe strada Botizului - Pod Golescu</t>
  </si>
  <si>
    <t>Eliberarea amplasamentului pentru realizarea condițiilor de coexistență – proiectare și execuție
"Amenajare pistă de biciclete pe strada Botizului  - Pod Golescu"</t>
  </si>
  <si>
    <t>Dotări în cadrul proiectului - Modernizare Infrastructură Educaţională Liceul Tehnologic „Constantin Brâncuşi”</t>
  </si>
  <si>
    <t>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</si>
  <si>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</si>
  <si>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</si>
  <si>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</si>
  <si>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</si>
  <si>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</si>
  <si>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</si>
  <si>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</si>
  <si>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Construire corp clădire Școala Gimnaziala Rákóczi Ferenc - Construire clădire multifuncțională P-P+M</t>
  </si>
  <si>
    <t>Dezvoltarea infrastructurii de transport public în municipiul Satu Mare – Crearea unui sistem de management al traficului inclusiv sistem monitorizare video</t>
  </si>
  <si>
    <t>SF Actualizare Registrul local al spațiilor verzi</t>
  </si>
  <si>
    <t>Modernizare infrastructura educațională Gradinița nr. 29 și Creșa Punguța cu Doi Bani  - achiziție furnizare de Echipament IT</t>
  </si>
  <si>
    <t>Extindere rețea electrică de distribuție în municipiul Satu Mare, strada Aurel Vlaicu,  nr.94, nr.96 și nr.98</t>
  </si>
  <si>
    <t>SF Expertiza tehnică la Casa Meșteșugarilor</t>
  </si>
  <si>
    <t>SF Studiu de opotunitate digitalizare parcări Municipiul Satu Mare</t>
  </si>
  <si>
    <t>PT Extindere rețele alimentare cu apă și canalizare menajeră în Municipiul Satu Mare, zona Bercu Roșu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</si>
  <si>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</si>
  <si>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</si>
  <si>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</si>
  <si>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</si>
  <si>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</si>
  <si>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</si>
  <si>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</si>
  <si>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</si>
  <si>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</si>
  <si>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</si>
  <si>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</si>
  <si>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</si>
  <si>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</si>
  <si>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</si>
  <si>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</si>
  <si>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</si>
  <si>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</si>
  <si>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</si>
  <si>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</si>
  <si>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</si>
  <si>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Servicii de dirigenţie de şantier pentru Modernizări străzi de pămȃnt în municipiul Satu-Mare – Strada Depozitelor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</si>
  <si>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</si>
  <si>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</si>
  <si>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</si>
  <si>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</si>
  <si>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</si>
  <si>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</si>
  <si>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SF Scară exterioară la GPP 14 Mai Satu Mare, clădirea de pe str.Botizului</t>
  </si>
  <si>
    <t>Sistem restricționare acces auto cu montaj</t>
  </si>
  <si>
    <t>Regenerare fizică a zonei Ostrovului - întăbulare clădire</t>
  </si>
  <si>
    <t>Certificarea performanței energetice pentru proiectul "Regenerare fizică a zonei Ostrovului"</t>
  </si>
  <si>
    <t>SF Elaborare Plan Urbanistic Zonal Centru Vechi - P-ța Libertății, Municipiul Satu Mare</t>
  </si>
  <si>
    <t>Lista creditelor de angajament și Programul multianual de investiții pe anii 2023, 2024, 2025 și 2026 aferentă obiectivelor de investiţii aprobate în 
Secţiunea de dezvoltare a bugetului local finanţate din surse proprii şi din fonduri externe nearambursabile 2022</t>
  </si>
  <si>
    <t>Credite bugetare 2022</t>
  </si>
  <si>
    <t>PROGRAM 2025</t>
  </si>
  <si>
    <t>PROGRAM    2026</t>
  </si>
  <si>
    <t>2022</t>
  </si>
  <si>
    <t>Credite angajament pe anul 2022</t>
  </si>
  <si>
    <t>Software supraveghere video profesional (actualizare software existent)</t>
  </si>
  <si>
    <t>Stație de lucru prelucrare video</t>
  </si>
  <si>
    <t>Multifuncțional de capacitate mare</t>
  </si>
  <si>
    <t>Autoturism</t>
  </si>
  <si>
    <t>Sistem rampe luminoase și sirene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</si>
  <si>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 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</si>
  <si>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Aplicație informatică pentru sistem integrat de gestiune financiar</t>
  </si>
  <si>
    <t>Sisteme pentru detecție și alarmare incendiu - Centrul de zi pentru vârstnici de pe strada Jiului, nr.64</t>
  </si>
  <si>
    <t>Sisteme pentru detecție și alarmare la efracție - Centrul de zi pentru vârstnici de pe strada Jiului, nr.64</t>
  </si>
  <si>
    <t>Sisteme supraveghere video - Centrul de zi pentru vârstnici de pe strada Jiului, nr.64</t>
  </si>
  <si>
    <t xml:space="preserve">Multifuncțională </t>
  </si>
  <si>
    <t>Centrală termică CSU</t>
  </si>
  <si>
    <t>Elaborare documentație tehnică pentru obținerea avizului PSI la creșa Țara Minunilor</t>
  </si>
  <si>
    <t>Extinderea iluminatului public pe strada Fluturilor</t>
  </si>
  <si>
    <t>Servicii de dirigenţie de şantier pentru Extinderea iluminatului public pe strada Fluturilor</t>
  </si>
  <si>
    <t>Asistenţă tehnică din partea proiectantului pentru Extinderea iluminatului public pe strada Fluturilor</t>
  </si>
  <si>
    <t>Extinderea iluminatului public în parcările adiacente zonelor Aleea Timișului, nr.4, bloc 27 și b-dul Cloșca nr.1, bloc 17</t>
  </si>
  <si>
    <t>PT Extinderea iluminatului public în parcările adiacente zonelor Aleea Timișului, nr.4, bloc 27 și b-dul Cloșca nr.1, bloc 17</t>
  </si>
  <si>
    <t>PT Extinderea iluminatului public pe strada Fluturilor</t>
  </si>
  <si>
    <t>Servicii de dirigenţie de şantier pentru Parcare etajată str.Kogălniceanu</t>
  </si>
  <si>
    <t>Asistenţă tehnică din partea proiectantului pentru Parcare etajată str.Kogălniceanu</t>
  </si>
  <si>
    <t>Reparații capitale Pod Decebal</t>
  </si>
  <si>
    <t>PT Reparații capitale Pod Decebal</t>
  </si>
  <si>
    <t>Servicii de dirigenţie de şantier pentru Reparații capitale Pod Decebal</t>
  </si>
  <si>
    <t>Asistenţă tehnică din partea proiectantului pentru Reparații capitale Pod Decebal</t>
  </si>
  <si>
    <t>Sistem supraveghere video la Grădiniţa Dumbrava Minunată</t>
  </si>
  <si>
    <t>Echipamente de joacă la Grădinița cu program Prelungit Guliver</t>
  </si>
  <si>
    <t>Sistem de încălţire la Grădiniţa cu Program Prelungit nr. 13</t>
  </si>
  <si>
    <t xml:space="preserve">Sistem detecţie şi semnalizare la Grădiniţa cu Program Prelungit nr. 13 </t>
  </si>
  <si>
    <t>Înlocuire sistem de încălzire la Grădinţa cu Program Prelungit Voinicelul</t>
  </si>
  <si>
    <t>Foişor la Grădiniţa cu Program Prelungit Voinicelul</t>
  </si>
  <si>
    <t>Maşină de gătit la Grădiniţa cu Program Prelungit Voinicelul</t>
  </si>
  <si>
    <t>Constructie modulara provizorie – containere la Şcoala Gimnazială Grigore Moisil Satu Mare</t>
  </si>
  <si>
    <t>Flex Camere la Şcoala Gimnazială Grigore Moisil Satu Mare</t>
  </si>
  <si>
    <t>Sistem detecţie şi semnalizare, hidranţi la Liceul Teoretic German Johann Ettinger</t>
  </si>
  <si>
    <t>Instrumente muzicale la Liceul de Arte Aurel Popp</t>
  </si>
  <si>
    <t>Generator la Liceul cu Program Sportiv pentru Sala de sport Ecaterina Both</t>
  </si>
  <si>
    <t>Centrală termică şi sistem de încălzire la Grădiniţa cu Program Prelungit Draga Mea</t>
  </si>
  <si>
    <t>Centrală termică şi sistem de încălzire la Grădiniţa cu Program Prelungit Nr.6 structură Grădiniţa Castelul Fermecat</t>
  </si>
  <si>
    <t>SF Izolare termica la Grădinița cu Program Prelungit nr. 11</t>
  </si>
  <si>
    <t>SF Anvelopare cladire la Liceul Teologic Ortodox Nicolae Steinhardt</t>
  </si>
  <si>
    <t>SF Reabilitare corp cladire B si corp cladire C la Colegiul Naţional Doamana Stanca</t>
  </si>
  <si>
    <t>PT Mansardare imobil situat pe str.Constatin Brâncoveanu, nr.6</t>
  </si>
  <si>
    <t>Scară exterioară la Grădiniţa Dumbrava Minunată</t>
  </si>
  <si>
    <t xml:space="preserve">Autoutilitară </t>
  </si>
  <si>
    <t>Centrală telefonică</t>
  </si>
  <si>
    <t>Sistem alarmare în caz de incendiu</t>
  </si>
  <si>
    <t>Cazan încălzire centrală 250 KW la liceul sportiv situat pe strada Wolfenbuttel nr. 6-8</t>
  </si>
  <si>
    <t>PT Proiect sistem CCTV sistem detectie și alarmare la efracție</t>
  </si>
  <si>
    <t>PT Proiect instalație de semnalizare alarmare și alertare în caz de incendiu</t>
  </si>
  <si>
    <t>Maşină de curăţare a podelelor</t>
  </si>
  <si>
    <t>SF Extinderea iluminatului public pe strada Hermann Mihaly</t>
  </si>
  <si>
    <t>Realizarea documentatiei tehnico-economice pentru accesarea de fonduri nerambursabile pentru „Creșterea eficienței energetice și a gestionării inteligente a energiei în infrastructura de iluminat public în municipiul Satu Mare, zona de SUD, jud. Satu Mare”</t>
  </si>
  <si>
    <t xml:space="preserve">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SUD, jud. Satu Mare”
</t>
  </si>
  <si>
    <t>SF Actualizare Studiu de Fezabilitate Stadion Olimpia</t>
  </si>
  <si>
    <t>SF Refuncționalizare centrală termică  situată pe strada Petuniei în sală sport multifuncțională</t>
  </si>
  <si>
    <t>SF Modernizare DJ 194 în Sătmărel</t>
  </si>
  <si>
    <t>Autoturism electric</t>
  </si>
  <si>
    <t>TOTAL CHELTUIELI CAPITAL 2022</t>
  </si>
  <si>
    <t>51/72</t>
  </si>
  <si>
    <t>Stâlp fix de restricționare acces</t>
  </si>
  <si>
    <t>Utilaj multifuncțional tip tractor</t>
  </si>
  <si>
    <t>SF PUD Construire creșă și dotare strada Iuliu Coroianu</t>
  </si>
  <si>
    <t>SF Elaborare PUZ pentru Bazin de înot didactic și de agrement strada Crișan</t>
  </si>
  <si>
    <t>Stații de lucru creșe</t>
  </si>
  <si>
    <t>Server creșe</t>
  </si>
  <si>
    <t>Dotare teren de joacă b-dul Muncii M16</t>
  </si>
  <si>
    <t>Dotare teren de joacă Aleea Milcov 1</t>
  </si>
  <si>
    <t>Dotare teren de joacă Aleea Milcov 2</t>
  </si>
  <si>
    <t>Dotare teren de joacă str. Bobocului - str. Belșugului</t>
  </si>
  <si>
    <t>Copiator Konica la Școala Gimnazială Grigore Moisil</t>
  </si>
  <si>
    <t>Masă Teqball</t>
  </si>
  <si>
    <t>Scară exterioară la Grădiniţa cu Program Prelungit 14 Mai structură str. Botizului</t>
  </si>
  <si>
    <t>PT Iluminat ornamental pentru lăcașurile de cult din Municipiul Satu Mare</t>
  </si>
  <si>
    <t>Servicii de dirigenţie de şantier pentru Iluminat ornamental pentru lăcașurile de cult din Municipiul Satu Mare</t>
  </si>
  <si>
    <t>Asistenţă tehnică din partea proiectantului pentru Iluminat ornamental pentru lăcașurile de cult din Municipiul Satu Mare</t>
  </si>
  <si>
    <t xml:space="preserve"> Iluminat ornamental pentru lăcașurile de cult din Municipiul Satu Mare</t>
  </si>
  <si>
    <t>Anexa nr.7</t>
  </si>
  <si>
    <t>SF Coridor de mobilitate Strada Aurel Vlaicu</t>
  </si>
  <si>
    <t>SF Coridor de mobilitate b-dul Lucian Blaga</t>
  </si>
  <si>
    <t>SF Coridor de mobilitate Strada Botizului</t>
  </si>
  <si>
    <t xml:space="preserve">SF Coridor de mobilitate b-dul Cloșca </t>
  </si>
  <si>
    <t>Servicii de dirigenţie de şantier pentru Extinderea iluminatului public în parcările adiacente zonelor Aleea Timișului, nr.4, bloc 27 și b-dul Cloșca nr.1, bloc 17</t>
  </si>
  <si>
    <t>Asistenţă tehnică din partea proiectantului pentru Extinderea iluminatului public în parcările adiacente zonelor Aleea Timișului, nr.4, bloc 27 și b-dul Cloșca nr.1, bloc 17</t>
  </si>
  <si>
    <t>SF Schimbarea iluminatului public pe strada Ács Alajos</t>
  </si>
  <si>
    <t>SF Extinderea iluminatului public pe strada Ștefan Benea</t>
  </si>
  <si>
    <t>SF Modernizare strada Kaffka Marghit, tronson 2</t>
  </si>
  <si>
    <t>Extindere rețea electrică de distribuție în loc.Satu Mare, cartier Sătmărel, zona Ferma Sătmărel, jud.Satu Mare - restituiri sume cetățeni</t>
  </si>
  <si>
    <t>SF Extinderea iluminatului public pe strada Lazarului</t>
  </si>
  <si>
    <t>Stații radio tip emisie - recepție</t>
  </si>
  <si>
    <t>Dotare - Dezvoltarea infrastructurii de transport public în municipiul Satu Mare – Crearea unui sistem de management al traficului inclusiv sistem monitorizare video</t>
  </si>
  <si>
    <t>Elemente decorative</t>
  </si>
  <si>
    <t>PT Extindere iluminat public în cvartalul delimitat de str.Oituz, str. Prahovei și Aleea Milcov</t>
  </si>
  <si>
    <t>Extindere iluminat public în cvartalul delimitat de str.Oituz, str. Prahovei și Aleea Milcov</t>
  </si>
  <si>
    <t>Servicii de dirigenţie de şantier pentru Extindere iluminat public în cvartalul delimitat de str.Oituz, str. Prahovei și Aleea Milcov</t>
  </si>
  <si>
    <t>Asistenţă tehnică din partea proiectantului pentru Extindere iluminat public în cvartalul delimitat de str.Oituz, str. Prahovei și Aleea Milcov</t>
  </si>
  <si>
    <t>Ansamblu de corturi industriale</t>
  </si>
  <si>
    <t>SF Extindere iluminat public pe strada Ferma Sătmărel, nr.36A - 36P</t>
  </si>
  <si>
    <t>Pista de biciclete pe coronamentul digului mal drept al râului Someș de la stația de epurare până la limita administrativă a Municipilui Satu Mare spre comuna Dara</t>
  </si>
  <si>
    <t>Servicii de dirigenţie de şantier pentru Pista de biciclete pe coronamentul digului mal drept al râului Someș de la stația de epurare până la limita administrativă a Municipilui Satu Mare spre comuna Dara</t>
  </si>
  <si>
    <t>Asistenţă tehnică din partea proiectantului pentru Pista de biciclete pe coronamentul digului mal drept al râului Someș de la stația de epurare până la limita administrativă a Municipilui Satu Mare spre comuna Dara</t>
  </si>
  <si>
    <t>Asistenţă tehnică din partea proiectantului pentru Transformarea zonei degradate malurile Someșului între cele 2 poduri în zonă de petrecere a timpului liber pentru comunitate</t>
  </si>
  <si>
    <t>Multifuncțional la Direcția Municipală Creșe</t>
  </si>
  <si>
    <t>Centrală termică și coș de fum la Școala Gimnazială Octavian Goga pentru structură Școala Gimnazială Sătmărel</t>
  </si>
  <si>
    <t>Chit de filtrarea aerului de bacterii și viruși în cadrul proiectului ”Consolidarea capacității unității de învățământ Școala Gimnazială Octavian Goga”  SMIS 149730</t>
  </si>
  <si>
    <t>SF Reactualizarea hărților de zgomot</t>
  </si>
  <si>
    <t>PT Reabilitare și extindere pe verticală Corp ”B” D+P+2(parțial) la Școala Gimnazială "Constantin Brâncoveanu”</t>
  </si>
  <si>
    <t>Servicii de dirigenţie de şantier pentru Reabilitare și extindere pe verticală Corp ”B” D+P+2(parțial) la Școala Gimnazială "Constantin Brâncoveanu”</t>
  </si>
  <si>
    <t>Asistenţă tehnică din partea proiectantului pentru Reabilitare și extindere pe verticală Corp ”B” D+P+2(parțial) la Școala Gimnazială "Constantin Brâncoveanu”</t>
  </si>
  <si>
    <t>Reabilitare și extindere pe verticală Corp ”B” D+P+2(parțial) la Școala Gimnazială "Constantin Brâncoveanu”</t>
  </si>
  <si>
    <t>Microbuz</t>
  </si>
  <si>
    <t>SF Actualizare Studiu de Fezabilitate pentru Pista de biciclete pe coronamentul digului mal drept al râului Someș de la stația de epurare până la limita administrativă a Municipilui Satu Mare spre Dara</t>
  </si>
  <si>
    <t>SF Transformare centrală termică situată pe b-dul Muncii, nr.44 în clădire multifuncțională</t>
  </si>
  <si>
    <t>SF Reabilitare structură educațională strada Crișan nr.1</t>
  </si>
  <si>
    <t>SF Reabilitare și extindere pe verticală Corp ”B” D+P+2(parțial) la Școala Gimnazială "Constantin Brâncoveanu”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</si>
  <si>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</si>
  <si>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</si>
  <si>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 Reabilitare infrastructură educaţională Grădiniţa nr. 5 şi Creşa Tara minunilor</t>
  </si>
  <si>
    <t>SF  Reabilitare infrastructură educaţională Grădiniţa nr. 13</t>
  </si>
  <si>
    <t>SF  Reabilitare infrastructură educaţională Grădiniţa nr. 9 şi Creşa Albă ca Zăpada</t>
  </si>
  <si>
    <t>SF  Reabilitare infrastructură educaţională Grădiniţa 14 Mai şi Creşa Mica Sirenă</t>
  </si>
  <si>
    <t>SF Modernizare infrastructură educatională Colegiul Tehnic Unio -Traian Vuia</t>
  </si>
  <si>
    <t>SF Eficientizarea energetică a Liceului cu Program Sportiv situate pe str. Ioan Slavici nr. 54</t>
  </si>
  <si>
    <t>SF  Reabilitare termică la blocurile de locuinţe b-dul Transilvania Bl.2</t>
  </si>
  <si>
    <t>SF Reabilitare termică la blocurile de locuinţe str.Astronauților A1</t>
  </si>
  <si>
    <t>SF  Reabilitare termică la blocurile de locuinţe str.Proiectantului S5</t>
  </si>
  <si>
    <t>SF  Reabilitare fațadă și acoperiș a clădirii situate pe strada Horea nr.6</t>
  </si>
  <si>
    <t>SF Studiu de fezabilitate pentru blocul de locuințe situat pe str.Rândunelelor nr.6</t>
  </si>
  <si>
    <t>SF Studiu de fezabilitate pentru blocul de locuințe situat pe str.Prahova, nr.20, bl.C5</t>
  </si>
  <si>
    <t>SF Studiu de fezabilitate pentru blocul de locuințe situat pe str.Ghe.Lazăr, nr.1, 2, 3</t>
  </si>
  <si>
    <t>SF Studiu de fezabilitate pentru blocul de locuințe situat pe str.Mal Stâng Someș T2</t>
  </si>
  <si>
    <t>SF Studiu de fezabilitate pentru blocul de locuințe situat pe str.Belșugului, bl.UB14</t>
  </si>
  <si>
    <t>SF Studiu de fezabilitate pentru blocul de locuințe situat pe b-dul Lucian Blaga CU 46, 48, 50, 52</t>
  </si>
  <si>
    <t>SF Studiu de fezabilitate pentru blocul de locuințe situat pe str.Ady Endre, nr.34</t>
  </si>
  <si>
    <t>SF Studiu de fezabilitate pentru blocul de locuințe situat pe str.Cerbului, nr.19</t>
  </si>
  <si>
    <t>SF Studiu de fezabilitate pentru blocul de locuințe situat pe str.Lalelei R1-R3</t>
  </si>
  <si>
    <t>SF Studiu de fezabilitate pentru blocul de locuințe situat pe str.Petru Bran, nr.4</t>
  </si>
  <si>
    <t>SF Studiu de fezabilitate pentru blocul de locuințe situat pe str.Ganea, bl.CG5</t>
  </si>
  <si>
    <t>SF Studiu de fezabilitate pentru blocul de locuințe situat pe b-dul Cloșca, nr.1, bl.T17</t>
  </si>
  <si>
    <t>SF Studiu de fezabilitate pentru blocul de locuințe situat pe strada Careiului, bl.C13</t>
  </si>
  <si>
    <t>SF Studiu de fezabilitate pentru blocul de locuințe situat pe b-dul Muncii H32 -H34</t>
  </si>
  <si>
    <t>SF Studiu de fezabilitate pentru blocul de locuințe situat pe str.Marsilia, nr.18</t>
  </si>
  <si>
    <t>SF Studiu de fezabilitate pentru blocul de locuințe situat pe str.Dorna, CD11 - CD13</t>
  </si>
  <si>
    <t>SF Studiu de fezabilitate pentru blocul de locuințe situat pe str.Dorna CD8</t>
  </si>
  <si>
    <t>SF Studiu de fezabilitate pentru blocul de locuințe situat pe str.Dorna CD10</t>
  </si>
  <si>
    <t>SF Actualizare DALI “Modernizarea pistei de biciclete POD GOLESCU şi construirea unui pasaj suprateran pentru pietoni şi biciclişti în intersecţia Crinul”</t>
  </si>
  <si>
    <t>Toalete publice automate</t>
  </si>
  <si>
    <t>PT Pista de biciclete pe coronamentul digului mal drept al râului Someș de la stația de epurare până la limita administrativă a Municipilui Satu Mare spre comuna Dara</t>
  </si>
  <si>
    <t>Tablă interactivă la Școala Gimnazială ”Rakoczi Ferenc” Satu Mare</t>
  </si>
  <si>
    <t>Multifuncțional la Școala Gimnazială Avram Iancu Satu Mare</t>
  </si>
  <si>
    <t>Aparat tip nebulizator destinat dezinfecției și sterilizării sălilor de clasă, spații și suprafețe cu Ozon, în cadrul proiectului ”Consolidarea capacității unității de învățământ Școala Gimnazială Octavian Goga” SMIS 149730</t>
  </si>
  <si>
    <t>SF Centru multifuncțional de servicii publice strada Porumbeilor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</si>
</sst>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sz val="1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1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0" fontId="5" fillId="2" borderId="13" xfId="0" applyFont="1" applyFill="1" applyBorder="1" applyAlignment="1">
      <alignment horizontal="center"/>
    </xf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55" xfId="0" applyNumberFormat="1" applyFont="1" applyFill="1" applyBorder="1" applyAlignment="1">
      <alignment horizontal="left" wrapText="1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5" xfId="0" applyFont="1" applyFill="1" applyBorder="1" applyAlignment="1">
      <alignment vertical="center" wrapText="1"/>
    </xf>
    <xf numFmtId="3" fontId="5" fillId="4" borderId="65" xfId="0" applyNumberFormat="1" applyFont="1" applyFill="1" applyBorder="1" applyAlignment="1">
      <alignment horizontal="center" vertical="center" wrapText="1"/>
    </xf>
    <xf numFmtId="3" fontId="5" fillId="4" borderId="55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0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6" fillId="4" borderId="66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2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3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3" fontId="4" fillId="6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13" borderId="3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right" wrapText="1"/>
    </xf>
    <xf numFmtId="3" fontId="2" fillId="2" borderId="67" xfId="0" applyNumberFormat="1" applyFont="1" applyFill="1" applyBorder="1" applyAlignment="1">
      <alignment horizontal="right" wrapText="1"/>
    </xf>
    <xf numFmtId="3" fontId="2" fillId="2" borderId="25" xfId="0" applyNumberFormat="1" applyFont="1" applyFill="1" applyBorder="1" applyAlignment="1">
      <alignment horizontal="right" wrapText="1"/>
    </xf>
    <xf numFmtId="3" fontId="5" fillId="4" borderId="32" xfId="0" applyNumberFormat="1" applyFont="1" applyFill="1" applyBorder="1" applyAlignment="1">
      <alignment horizontal="center" vertical="center"/>
    </xf>
    <xf numFmtId="3" fontId="5" fillId="4" borderId="21" xfId="0" applyNumberFormat="1" applyFont="1" applyFill="1" applyBorder="1" applyAlignment="1">
      <alignment horizontal="center" vertical="center"/>
    </xf>
    <xf numFmtId="3" fontId="5" fillId="4" borderId="38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>
      <alignment horizontal="righ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right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6" fillId="2" borderId="14" xfId="0" applyNumberFormat="1" applyFont="1" applyFill="1" applyBorder="1"/>
    <xf numFmtId="3" fontId="2" fillId="2" borderId="13" xfId="0" applyNumberFormat="1" applyFont="1" applyFill="1" applyBorder="1" applyAlignment="1">
      <alignment horizontal="left"/>
    </xf>
    <xf numFmtId="3" fontId="2" fillId="2" borderId="13" xfId="0" applyNumberFormat="1" applyFont="1" applyFill="1" applyBorder="1" applyAlignment="1">
      <alignment horizontal="left" wrapText="1"/>
    </xf>
    <xf numFmtId="0" fontId="3" fillId="2" borderId="55" xfId="0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/>
    </xf>
    <xf numFmtId="3" fontId="2" fillId="2" borderId="55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2" fillId="2" borderId="12" xfId="0" applyFont="1" applyFill="1" applyBorder="1"/>
    <xf numFmtId="3" fontId="6" fillId="2" borderId="45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center" wrapText="1"/>
    </xf>
    <xf numFmtId="49" fontId="4" fillId="2" borderId="49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/>
    </xf>
    <xf numFmtId="0" fontId="2" fillId="2" borderId="56" xfId="0" applyFont="1" applyFill="1" applyBorder="1" applyAlignment="1">
      <alignment vertical="center" wrapText="1"/>
    </xf>
    <xf numFmtId="3" fontId="2" fillId="2" borderId="28" xfId="0" applyNumberFormat="1" applyFont="1" applyFill="1" applyBorder="1"/>
    <xf numFmtId="3" fontId="2" fillId="2" borderId="29" xfId="0" applyNumberFormat="1" applyFont="1" applyFill="1" applyBorder="1"/>
    <xf numFmtId="3" fontId="2" fillId="2" borderId="41" xfId="0" applyNumberFormat="1" applyFont="1" applyFill="1" applyBorder="1"/>
    <xf numFmtId="0" fontId="2" fillId="2" borderId="27" xfId="0" applyFont="1" applyFill="1" applyBorder="1" applyAlignment="1">
      <alignment vertical="center" wrapText="1"/>
    </xf>
    <xf numFmtId="3" fontId="2" fillId="2" borderId="52" xfId="0" applyNumberFormat="1" applyFont="1" applyFill="1" applyBorder="1" applyAlignment="1">
      <alignment horizontal="right" wrapText="1"/>
    </xf>
    <xf numFmtId="49" fontId="4" fillId="2" borderId="13" xfId="0" applyNumberFormat="1" applyFont="1" applyFill="1" applyBorder="1" applyAlignment="1">
      <alignment horizontal="center" wrapText="1"/>
    </xf>
    <xf numFmtId="3" fontId="2" fillId="2" borderId="61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44" xfId="0" applyFont="1" applyFill="1" applyBorder="1" applyAlignment="1">
      <alignment wrapText="1"/>
    </xf>
    <xf numFmtId="49" fontId="5" fillId="5" borderId="16" xfId="0" applyNumberFormat="1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/>
    </xf>
    <xf numFmtId="3" fontId="2" fillId="5" borderId="16" xfId="0" applyNumberFormat="1" applyFont="1" applyFill="1" applyBorder="1" applyAlignment="1">
      <alignment horizontal="right"/>
    </xf>
    <xf numFmtId="3" fontId="2" fillId="5" borderId="24" xfId="0" applyNumberFormat="1" applyFont="1" applyFill="1" applyBorder="1" applyAlignment="1">
      <alignment horizontal="right"/>
    </xf>
    <xf numFmtId="3" fontId="6" fillId="5" borderId="25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6" fillId="5" borderId="14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left" wrapText="1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15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3" fontId="2" fillId="5" borderId="13" xfId="0" applyNumberFormat="1" applyFont="1" applyFill="1" applyBorder="1" applyAlignment="1">
      <alignment horizontal="right" wrapText="1"/>
    </xf>
    <xf numFmtId="3" fontId="6" fillId="5" borderId="13" xfId="0" applyNumberFormat="1" applyFont="1" applyFill="1" applyBorder="1" applyAlignment="1">
      <alignment horizontal="right" wrapText="1"/>
    </xf>
    <xf numFmtId="0" fontId="13" fillId="5" borderId="29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vertical="center" wrapText="1"/>
    </xf>
    <xf numFmtId="3" fontId="2" fillId="5" borderId="23" xfId="0" applyNumberFormat="1" applyFont="1" applyFill="1" applyBorder="1" applyAlignment="1">
      <alignment horizontal="center" wrapText="1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vertical="center" wrapText="1"/>
    </xf>
    <xf numFmtId="0" fontId="9" fillId="11" borderId="5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4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5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9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4" xfId="0" applyFont="1" applyFill="1" applyBorder="1" applyAlignment="1">
      <alignment horizontal="left" vertical="center" wrapText="1"/>
    </xf>
    <xf numFmtId="0" fontId="9" fillId="8" borderId="56" xfId="0" applyFont="1" applyFill="1" applyBorder="1" applyAlignment="1">
      <alignment horizontal="center" vertical="center" wrapText="1"/>
    </xf>
    <xf numFmtId="0" fontId="9" fillId="8" borderId="55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7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3" borderId="34" xfId="0" applyFont="1" applyFill="1" applyBorder="1" applyAlignment="1">
      <alignment horizontal="center" wrapText="1"/>
    </xf>
    <xf numFmtId="0" fontId="6" fillId="3" borderId="35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2" xfId="0" applyFont="1" applyFill="1" applyBorder="1" applyAlignment="1">
      <alignment horizontal="center" vertical="center" wrapText="1"/>
    </xf>
    <xf numFmtId="0" fontId="6" fillId="9" borderId="63" xfId="0" applyFont="1" applyFill="1" applyBorder="1" applyAlignment="1">
      <alignment horizontal="center" vertical="center" wrapText="1"/>
    </xf>
    <xf numFmtId="0" fontId="6" fillId="9" borderId="64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99"/>
  <sheetViews>
    <sheetView tabSelected="1" topLeftCell="A147" workbookViewId="0">
      <selection activeCell="S154" sqref="S154"/>
    </sheetView>
  </sheetViews>
  <sheetFormatPr defaultRowHeight="12.75" x14ac:dyDescent="0.2"/>
  <cols>
    <col min="1" max="1" width="47" style="6" customWidth="1"/>
    <col min="2" max="2" width="6.5703125" style="6" customWidth="1"/>
    <col min="3" max="3" width="6.140625" style="6" customWidth="1"/>
    <col min="4" max="4" width="16.42578125" style="6" customWidth="1"/>
    <col min="5" max="5" width="13" style="6" bestFit="1" customWidth="1"/>
    <col min="6" max="6" width="15.28515625" style="6" customWidth="1"/>
    <col min="7" max="7" width="13.7109375" style="6" customWidth="1"/>
    <col min="8" max="8" width="11.85546875" style="6" customWidth="1"/>
    <col min="9" max="9" width="8.85546875" style="6" customWidth="1"/>
    <col min="10" max="10" width="7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thickBot="1" x14ac:dyDescent="0.3">
      <c r="A1" s="5" t="s">
        <v>0</v>
      </c>
      <c r="I1" s="415" t="s">
        <v>398</v>
      </c>
      <c r="J1" s="416"/>
    </row>
    <row r="2" spans="1:14" ht="27.75" customHeight="1" x14ac:dyDescent="0.2">
      <c r="A2" s="417" t="s">
        <v>315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4" ht="18.75" customHeight="1" thickBot="1" x14ac:dyDescent="0.25">
      <c r="A3" s="418"/>
      <c r="B3" s="418"/>
      <c r="C3" s="418"/>
      <c r="D3" s="418"/>
      <c r="E3" s="418"/>
      <c r="F3" s="418"/>
      <c r="G3" s="418"/>
      <c r="H3" s="418"/>
      <c r="I3" s="418"/>
      <c r="J3" s="418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419" t="s">
        <v>319</v>
      </c>
      <c r="J5" s="420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316</v>
      </c>
      <c r="E6" s="10" t="s">
        <v>320</v>
      </c>
      <c r="F6" s="10" t="s">
        <v>4</v>
      </c>
      <c r="G6" s="11" t="s">
        <v>185</v>
      </c>
      <c r="H6" s="11" t="s">
        <v>230</v>
      </c>
      <c r="I6" s="11" t="s">
        <v>317</v>
      </c>
      <c r="J6" s="10" t="s">
        <v>318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366" t="s">
        <v>5</v>
      </c>
      <c r="B8" s="367"/>
      <c r="C8" s="367"/>
      <c r="D8" s="367"/>
      <c r="E8" s="367"/>
      <c r="F8" s="367"/>
      <c r="G8" s="367"/>
      <c r="H8" s="367"/>
      <c r="I8" s="367"/>
      <c r="J8" s="390"/>
    </row>
    <row r="9" spans="1:14" ht="14.25" x14ac:dyDescent="0.2">
      <c r="A9" s="32" t="s">
        <v>6</v>
      </c>
      <c r="B9" s="224" t="s">
        <v>7</v>
      </c>
      <c r="C9" s="225" t="s">
        <v>8</v>
      </c>
      <c r="D9" s="226">
        <v>700000</v>
      </c>
      <c r="E9" s="227">
        <f t="shared" ref="E9:E15" si="0">D9</f>
        <v>700000</v>
      </c>
      <c r="F9" s="228">
        <f t="shared" ref="F9:F15" si="1">D9+G9+H9+I9+J9</f>
        <v>700000</v>
      </c>
      <c r="G9" s="229">
        <v>0</v>
      </c>
      <c r="H9" s="227">
        <v>0</v>
      </c>
      <c r="I9" s="227">
        <v>0</v>
      </c>
      <c r="J9" s="230">
        <v>0</v>
      </c>
      <c r="K9" s="15">
        <f>D9-E9</f>
        <v>0</v>
      </c>
      <c r="N9" s="15">
        <f>E9+G9-F9+H9+I9+J9</f>
        <v>0</v>
      </c>
    </row>
    <row r="10" spans="1:14" ht="14.25" x14ac:dyDescent="0.2">
      <c r="A10" s="32" t="s">
        <v>378</v>
      </c>
      <c r="B10" s="16" t="s">
        <v>7</v>
      </c>
      <c r="C10" s="17" t="s">
        <v>8</v>
      </c>
      <c r="D10" s="18">
        <v>175000</v>
      </c>
      <c r="E10" s="19">
        <f t="shared" si="0"/>
        <v>175000</v>
      </c>
      <c r="F10" s="20">
        <f t="shared" si="1"/>
        <v>175000</v>
      </c>
      <c r="G10" s="21">
        <v>0</v>
      </c>
      <c r="H10" s="19">
        <v>0</v>
      </c>
      <c r="I10" s="19">
        <v>0</v>
      </c>
      <c r="J10" s="22">
        <v>0</v>
      </c>
      <c r="K10" s="15"/>
      <c r="N10" s="15"/>
    </row>
    <row r="11" spans="1:14" ht="14.25" x14ac:dyDescent="0.2">
      <c r="A11" s="32" t="s">
        <v>365</v>
      </c>
      <c r="B11" s="16" t="s">
        <v>7</v>
      </c>
      <c r="C11" s="17" t="s">
        <v>8</v>
      </c>
      <c r="D11" s="18">
        <v>150000</v>
      </c>
      <c r="E11" s="19">
        <f t="shared" si="0"/>
        <v>150000</v>
      </c>
      <c r="F11" s="20">
        <f t="shared" si="1"/>
        <v>150000</v>
      </c>
      <c r="G11" s="21">
        <v>0</v>
      </c>
      <c r="H11" s="19">
        <v>0</v>
      </c>
      <c r="I11" s="19">
        <v>0</v>
      </c>
      <c r="J11" s="22">
        <v>0</v>
      </c>
      <c r="K11" s="15"/>
      <c r="N11" s="15"/>
    </row>
    <row r="12" spans="1:14" ht="14.25" x14ac:dyDescent="0.2">
      <c r="A12" s="32" t="s">
        <v>324</v>
      </c>
      <c r="B12" s="16" t="s">
        <v>187</v>
      </c>
      <c r="C12" s="17" t="s">
        <v>380</v>
      </c>
      <c r="D12" s="18">
        <v>270000</v>
      </c>
      <c r="E12" s="18">
        <v>270000</v>
      </c>
      <c r="F12" s="222">
        <v>270000</v>
      </c>
      <c r="G12" s="21"/>
      <c r="H12" s="19"/>
      <c r="I12" s="19"/>
      <c r="J12" s="22"/>
      <c r="K12" s="15"/>
      <c r="N12" s="15"/>
    </row>
    <row r="13" spans="1:14" ht="14.25" x14ac:dyDescent="0.2">
      <c r="A13" s="32" t="s">
        <v>366</v>
      </c>
      <c r="B13" s="16" t="s">
        <v>7</v>
      </c>
      <c r="C13" s="17" t="s">
        <v>8</v>
      </c>
      <c r="D13" s="18">
        <v>180000</v>
      </c>
      <c r="E13" s="19">
        <f t="shared" si="0"/>
        <v>180000</v>
      </c>
      <c r="F13" s="20">
        <f t="shared" si="1"/>
        <v>180000</v>
      </c>
      <c r="G13" s="21">
        <v>0</v>
      </c>
      <c r="H13" s="19">
        <v>0</v>
      </c>
      <c r="I13" s="19">
        <v>0</v>
      </c>
      <c r="J13" s="22">
        <v>0</v>
      </c>
      <c r="K13" s="15"/>
      <c r="N13" s="15"/>
    </row>
    <row r="14" spans="1:14" ht="14.25" x14ac:dyDescent="0.2">
      <c r="A14" s="32" t="s">
        <v>371</v>
      </c>
      <c r="B14" s="16" t="s">
        <v>7</v>
      </c>
      <c r="C14" s="17" t="s">
        <v>8</v>
      </c>
      <c r="D14" s="18">
        <v>40000</v>
      </c>
      <c r="E14" s="19">
        <f t="shared" si="0"/>
        <v>40000</v>
      </c>
      <c r="F14" s="20">
        <f t="shared" si="1"/>
        <v>40000</v>
      </c>
      <c r="G14" s="21">
        <v>0</v>
      </c>
      <c r="H14" s="19">
        <v>0</v>
      </c>
      <c r="I14" s="19">
        <v>0</v>
      </c>
      <c r="J14" s="22">
        <v>0</v>
      </c>
      <c r="K14" s="15"/>
      <c r="N14" s="15"/>
    </row>
    <row r="15" spans="1:14" ht="14.25" x14ac:dyDescent="0.2">
      <c r="A15" s="32" t="s">
        <v>367</v>
      </c>
      <c r="B15" s="16" t="s">
        <v>7</v>
      </c>
      <c r="C15" s="17" t="s">
        <v>8</v>
      </c>
      <c r="D15" s="18">
        <v>15000</v>
      </c>
      <c r="E15" s="19">
        <f t="shared" si="0"/>
        <v>15000</v>
      </c>
      <c r="F15" s="20">
        <f t="shared" si="1"/>
        <v>15000</v>
      </c>
      <c r="G15" s="21">
        <v>0</v>
      </c>
      <c r="H15" s="19">
        <v>0</v>
      </c>
      <c r="I15" s="19">
        <v>0</v>
      </c>
      <c r="J15" s="22">
        <v>0</v>
      </c>
      <c r="K15" s="15"/>
      <c r="N15" s="15"/>
    </row>
    <row r="16" spans="1:14" ht="22.5" customHeight="1" thickBot="1" x14ac:dyDescent="0.25">
      <c r="A16" s="412" t="s">
        <v>9</v>
      </c>
      <c r="B16" s="413"/>
      <c r="C16" s="414"/>
      <c r="D16" s="24">
        <f>SUM(D9:D15)</f>
        <v>1530000</v>
      </c>
      <c r="E16" s="24">
        <f>SUM(E9:E15)</f>
        <v>1530000</v>
      </c>
      <c r="F16" s="24">
        <f>SUM(F9:F15)</f>
        <v>1530000</v>
      </c>
      <c r="G16" s="25">
        <f>SUM(G9:G9)</f>
        <v>0</v>
      </c>
      <c r="H16" s="25">
        <f>SUM(H9:H9)</f>
        <v>0</v>
      </c>
      <c r="I16" s="25">
        <f>SUM(I9:I9)</f>
        <v>0</v>
      </c>
      <c r="J16" s="26">
        <f>SUM(J9:J9)</f>
        <v>0</v>
      </c>
      <c r="K16" s="15">
        <f t="shared" ref="K16:K125" si="2">D16-E16</f>
        <v>0</v>
      </c>
      <c r="N16" s="15">
        <f t="shared" ref="N16:N145" si="3">E16+G16-F16+H16+I16+J16</f>
        <v>0</v>
      </c>
    </row>
    <row r="17" spans="1:14" ht="15" thickBot="1" x14ac:dyDescent="0.25">
      <c r="A17" s="370" t="s">
        <v>10</v>
      </c>
      <c r="B17" s="371"/>
      <c r="C17" s="371"/>
      <c r="D17" s="371"/>
      <c r="E17" s="371"/>
      <c r="F17" s="371"/>
      <c r="G17" s="371"/>
      <c r="H17" s="371"/>
      <c r="I17" s="371"/>
      <c r="J17" s="372"/>
      <c r="K17" s="15">
        <f t="shared" si="2"/>
        <v>0</v>
      </c>
      <c r="N17" s="15"/>
    </row>
    <row r="18" spans="1:14" ht="25.5" x14ac:dyDescent="0.2">
      <c r="A18" s="32" t="s">
        <v>321</v>
      </c>
      <c r="B18" s="27" t="s">
        <v>7</v>
      </c>
      <c r="C18" s="27" t="s">
        <v>11</v>
      </c>
      <c r="D18" s="19">
        <v>89500</v>
      </c>
      <c r="E18" s="19">
        <f>D18</f>
        <v>89500</v>
      </c>
      <c r="F18" s="231">
        <f>E18+G18+H18+I18+J18</f>
        <v>89500</v>
      </c>
      <c r="G18" s="223">
        <v>0</v>
      </c>
      <c r="H18" s="227">
        <v>0</v>
      </c>
      <c r="I18" s="227">
        <v>0</v>
      </c>
      <c r="J18" s="230">
        <v>0</v>
      </c>
      <c r="K18" s="15"/>
      <c r="N18" s="15"/>
    </row>
    <row r="19" spans="1:14" ht="14.25" x14ac:dyDescent="0.2">
      <c r="A19" s="32" t="s">
        <v>322</v>
      </c>
      <c r="B19" s="27" t="s">
        <v>7</v>
      </c>
      <c r="C19" s="27" t="s">
        <v>11</v>
      </c>
      <c r="D19" s="19">
        <v>16100</v>
      </c>
      <c r="E19" s="19">
        <f t="shared" ref="E19:E23" si="4">D19</f>
        <v>16100</v>
      </c>
      <c r="F19" s="231">
        <f t="shared" ref="F19:F24" si="5">E19+G19+H19+I19+J19</f>
        <v>16100</v>
      </c>
      <c r="G19" s="21">
        <v>0</v>
      </c>
      <c r="H19" s="19">
        <v>0</v>
      </c>
      <c r="I19" s="19">
        <v>0</v>
      </c>
      <c r="J19" s="22">
        <v>0</v>
      </c>
      <c r="K19" s="15"/>
      <c r="N19" s="15"/>
    </row>
    <row r="20" spans="1:14" ht="14.25" x14ac:dyDescent="0.2">
      <c r="A20" s="32" t="s">
        <v>323</v>
      </c>
      <c r="B20" s="27" t="s">
        <v>7</v>
      </c>
      <c r="C20" s="27" t="s">
        <v>11</v>
      </c>
      <c r="D20" s="19">
        <v>6600</v>
      </c>
      <c r="E20" s="19">
        <f t="shared" si="4"/>
        <v>6600</v>
      </c>
      <c r="F20" s="231">
        <f t="shared" si="5"/>
        <v>6600</v>
      </c>
      <c r="G20" s="21">
        <v>0</v>
      </c>
      <c r="H20" s="19">
        <v>0</v>
      </c>
      <c r="I20" s="19">
        <v>0</v>
      </c>
      <c r="J20" s="22">
        <v>0</v>
      </c>
      <c r="K20" s="15"/>
      <c r="N20" s="15"/>
    </row>
    <row r="21" spans="1:14" ht="14.25" x14ac:dyDescent="0.2">
      <c r="A21" s="32" t="s">
        <v>324</v>
      </c>
      <c r="B21" s="27" t="s">
        <v>7</v>
      </c>
      <c r="C21" s="27" t="s">
        <v>11</v>
      </c>
      <c r="D21" s="19">
        <v>60000</v>
      </c>
      <c r="E21" s="19">
        <f t="shared" si="4"/>
        <v>60000</v>
      </c>
      <c r="F21" s="231">
        <f t="shared" si="5"/>
        <v>60000</v>
      </c>
      <c r="G21" s="21">
        <v>0</v>
      </c>
      <c r="H21" s="19">
        <v>0</v>
      </c>
      <c r="I21" s="19">
        <v>0</v>
      </c>
      <c r="J21" s="22">
        <v>0</v>
      </c>
      <c r="K21" s="15"/>
      <c r="N21" s="15"/>
    </row>
    <row r="22" spans="1:14" ht="14.25" x14ac:dyDescent="0.2">
      <c r="A22" s="32" t="s">
        <v>325</v>
      </c>
      <c r="B22" s="27" t="s">
        <v>7</v>
      </c>
      <c r="C22" s="27" t="s">
        <v>11</v>
      </c>
      <c r="D22" s="19">
        <v>10000</v>
      </c>
      <c r="E22" s="19">
        <f t="shared" si="4"/>
        <v>10000</v>
      </c>
      <c r="F22" s="231">
        <f t="shared" si="5"/>
        <v>10000</v>
      </c>
      <c r="G22" s="21">
        <v>0</v>
      </c>
      <c r="H22" s="19">
        <v>0</v>
      </c>
      <c r="I22" s="19">
        <v>0</v>
      </c>
      <c r="J22" s="22">
        <v>0</v>
      </c>
      <c r="K22" s="15"/>
      <c r="N22" s="15"/>
    </row>
    <row r="23" spans="1:14" ht="14.25" x14ac:dyDescent="0.2">
      <c r="A23" s="32" t="s">
        <v>410</v>
      </c>
      <c r="B23" s="27" t="s">
        <v>7</v>
      </c>
      <c r="C23" s="27" t="s">
        <v>11</v>
      </c>
      <c r="D23" s="19">
        <v>18000</v>
      </c>
      <c r="E23" s="19">
        <f t="shared" si="4"/>
        <v>18000</v>
      </c>
      <c r="F23" s="231">
        <f t="shared" si="5"/>
        <v>18000</v>
      </c>
      <c r="G23" s="21">
        <v>0</v>
      </c>
      <c r="H23" s="19">
        <v>0</v>
      </c>
      <c r="I23" s="19">
        <v>0</v>
      </c>
      <c r="J23" s="22">
        <v>0</v>
      </c>
      <c r="K23" s="15"/>
      <c r="N23" s="15"/>
    </row>
    <row r="24" spans="1:14" ht="15" thickBot="1" x14ac:dyDescent="0.25">
      <c r="A24" s="32" t="s">
        <v>431</v>
      </c>
      <c r="B24" s="27" t="s">
        <v>7</v>
      </c>
      <c r="C24" s="27" t="s">
        <v>11</v>
      </c>
      <c r="D24" s="19">
        <v>260000</v>
      </c>
      <c r="E24" s="19">
        <f t="shared" ref="E24" si="6">D24</f>
        <v>260000</v>
      </c>
      <c r="F24" s="231">
        <f t="shared" si="5"/>
        <v>260000</v>
      </c>
      <c r="G24" s="28">
        <v>0</v>
      </c>
      <c r="H24" s="19">
        <v>0</v>
      </c>
      <c r="I24" s="19">
        <v>0</v>
      </c>
      <c r="J24" s="22">
        <v>0</v>
      </c>
      <c r="K24" s="15"/>
      <c r="N24" s="15"/>
    </row>
    <row r="25" spans="1:14" ht="22.5" customHeight="1" thickBot="1" x14ac:dyDescent="0.25">
      <c r="A25" s="397" t="s">
        <v>12</v>
      </c>
      <c r="B25" s="398"/>
      <c r="C25" s="399"/>
      <c r="D25" s="29">
        <f t="shared" ref="D25:J25" si="7">SUM(D18:D24)</f>
        <v>460200</v>
      </c>
      <c r="E25" s="29">
        <f t="shared" si="7"/>
        <v>460200</v>
      </c>
      <c r="F25" s="30">
        <f t="shared" si="7"/>
        <v>460200</v>
      </c>
      <c r="G25" s="31">
        <f t="shared" si="7"/>
        <v>0</v>
      </c>
      <c r="H25" s="29">
        <f t="shared" si="7"/>
        <v>0</v>
      </c>
      <c r="I25" s="29">
        <f t="shared" si="7"/>
        <v>0</v>
      </c>
      <c r="J25" s="30">
        <f t="shared" si="7"/>
        <v>0</v>
      </c>
      <c r="K25" s="15">
        <f t="shared" si="2"/>
        <v>0</v>
      </c>
      <c r="N25" s="15"/>
    </row>
    <row r="26" spans="1:14" ht="15" thickBot="1" x14ac:dyDescent="0.25">
      <c r="A26" s="400" t="s">
        <v>13</v>
      </c>
      <c r="B26" s="401"/>
      <c r="C26" s="401"/>
      <c r="D26" s="401"/>
      <c r="E26" s="401"/>
      <c r="F26" s="401"/>
      <c r="G26" s="401"/>
      <c r="H26" s="401"/>
      <c r="I26" s="401"/>
      <c r="J26" s="402"/>
      <c r="K26" s="15">
        <f t="shared" si="2"/>
        <v>0</v>
      </c>
      <c r="N26" s="15">
        <f t="shared" si="3"/>
        <v>0</v>
      </c>
    </row>
    <row r="27" spans="1:14" ht="14.25" customHeight="1" x14ac:dyDescent="0.2">
      <c r="A27" s="32" t="s">
        <v>434</v>
      </c>
      <c r="B27" s="33" t="s">
        <v>7</v>
      </c>
      <c r="C27" s="34" t="s">
        <v>14</v>
      </c>
      <c r="D27" s="1">
        <v>150000</v>
      </c>
      <c r="E27" s="35">
        <f t="shared" ref="E27:E82" si="8">D27</f>
        <v>150000</v>
      </c>
      <c r="F27" s="36">
        <f t="shared" ref="F27:F82" si="9">D27+G27+H27+I27+J27</f>
        <v>150000</v>
      </c>
      <c r="G27" s="21">
        <v>0</v>
      </c>
      <c r="H27" s="19">
        <v>0</v>
      </c>
      <c r="I27" s="19">
        <v>0</v>
      </c>
      <c r="J27" s="22">
        <v>0</v>
      </c>
      <c r="K27" s="15"/>
      <c r="N27" s="15"/>
    </row>
    <row r="28" spans="1:14" ht="38.25" x14ac:dyDescent="0.2">
      <c r="A28" s="32" t="s">
        <v>435</v>
      </c>
      <c r="B28" s="33" t="s">
        <v>7</v>
      </c>
      <c r="C28" s="34" t="s">
        <v>14</v>
      </c>
      <c r="D28" s="1">
        <v>70000</v>
      </c>
      <c r="E28" s="35">
        <f t="shared" si="8"/>
        <v>70000</v>
      </c>
      <c r="F28" s="36">
        <f t="shared" si="9"/>
        <v>70000</v>
      </c>
      <c r="G28" s="21">
        <v>0</v>
      </c>
      <c r="H28" s="19">
        <v>0</v>
      </c>
      <c r="I28" s="19">
        <v>0</v>
      </c>
      <c r="J28" s="22">
        <v>0</v>
      </c>
      <c r="K28" s="15"/>
      <c r="N28" s="15"/>
    </row>
    <row r="29" spans="1:14" ht="38.25" x14ac:dyDescent="0.2">
      <c r="A29" s="32" t="s">
        <v>427</v>
      </c>
      <c r="B29" s="33" t="s">
        <v>7</v>
      </c>
      <c r="C29" s="34" t="s">
        <v>14</v>
      </c>
      <c r="D29" s="1">
        <v>96000</v>
      </c>
      <c r="E29" s="35">
        <f t="shared" si="8"/>
        <v>96000</v>
      </c>
      <c r="F29" s="36">
        <f t="shared" si="9"/>
        <v>96000</v>
      </c>
      <c r="G29" s="21">
        <v>0</v>
      </c>
      <c r="H29" s="19">
        <v>0</v>
      </c>
      <c r="I29" s="19">
        <v>0</v>
      </c>
      <c r="J29" s="22">
        <v>0</v>
      </c>
      <c r="K29" s="15"/>
      <c r="N29" s="15"/>
    </row>
    <row r="30" spans="1:14" ht="38.25" x14ac:dyDescent="0.2">
      <c r="A30" s="32" t="s">
        <v>428</v>
      </c>
      <c r="B30" s="33" t="s">
        <v>7</v>
      </c>
      <c r="C30" s="34" t="s">
        <v>14</v>
      </c>
      <c r="D30" s="1">
        <v>0</v>
      </c>
      <c r="E30" s="35">
        <f t="shared" si="8"/>
        <v>0</v>
      </c>
      <c r="F30" s="36">
        <f t="shared" si="9"/>
        <v>45000</v>
      </c>
      <c r="G30" s="21">
        <v>45000</v>
      </c>
      <c r="H30" s="19">
        <v>0</v>
      </c>
      <c r="I30" s="19">
        <v>0</v>
      </c>
      <c r="J30" s="22">
        <v>0</v>
      </c>
      <c r="K30" s="15"/>
      <c r="N30" s="15"/>
    </row>
    <row r="31" spans="1:14" ht="42" customHeight="1" x14ac:dyDescent="0.2">
      <c r="A31" s="32" t="s">
        <v>429</v>
      </c>
      <c r="B31" s="33" t="s">
        <v>7</v>
      </c>
      <c r="C31" s="34" t="s">
        <v>14</v>
      </c>
      <c r="D31" s="1">
        <v>0</v>
      </c>
      <c r="E31" s="35">
        <f t="shared" si="8"/>
        <v>0</v>
      </c>
      <c r="F31" s="36">
        <f t="shared" si="9"/>
        <v>55000</v>
      </c>
      <c r="G31" s="21">
        <v>55000</v>
      </c>
      <c r="H31" s="19">
        <v>0</v>
      </c>
      <c r="I31" s="19">
        <v>0</v>
      </c>
      <c r="J31" s="22">
        <v>0</v>
      </c>
      <c r="K31" s="15"/>
      <c r="N31" s="15"/>
    </row>
    <row r="32" spans="1:14" ht="29.25" customHeight="1" x14ac:dyDescent="0.2">
      <c r="A32" s="32" t="s">
        <v>430</v>
      </c>
      <c r="B32" s="33" t="s">
        <v>7</v>
      </c>
      <c r="C32" s="34" t="s">
        <v>14</v>
      </c>
      <c r="D32" s="1">
        <v>0</v>
      </c>
      <c r="E32" s="35">
        <f t="shared" si="8"/>
        <v>0</v>
      </c>
      <c r="F32" s="36">
        <f t="shared" si="9"/>
        <v>8410000</v>
      </c>
      <c r="G32" s="21">
        <v>8410000</v>
      </c>
      <c r="H32" s="19">
        <v>0</v>
      </c>
      <c r="I32" s="19">
        <v>0</v>
      </c>
      <c r="J32" s="22">
        <v>0</v>
      </c>
      <c r="K32" s="15"/>
      <c r="N32" s="15"/>
    </row>
    <row r="33" spans="1:14" ht="27.75" customHeight="1" x14ac:dyDescent="0.2">
      <c r="A33" s="2" t="s">
        <v>436</v>
      </c>
      <c r="B33" s="33" t="s">
        <v>7</v>
      </c>
      <c r="C33" s="34" t="s">
        <v>14</v>
      </c>
      <c r="D33" s="1">
        <v>1000</v>
      </c>
      <c r="E33" s="35">
        <f t="shared" si="8"/>
        <v>1000</v>
      </c>
      <c r="F33" s="36">
        <f t="shared" si="9"/>
        <v>160000</v>
      </c>
      <c r="G33" s="21">
        <v>159000</v>
      </c>
      <c r="H33" s="19">
        <v>0</v>
      </c>
      <c r="I33" s="19">
        <v>0</v>
      </c>
      <c r="J33" s="22">
        <v>0</v>
      </c>
      <c r="K33" s="15"/>
      <c r="N33" s="15"/>
    </row>
    <row r="34" spans="1:14" ht="25.5" x14ac:dyDescent="0.2">
      <c r="A34" s="2" t="s">
        <v>437</v>
      </c>
      <c r="B34" s="33" t="s">
        <v>7</v>
      </c>
      <c r="C34" s="34" t="s">
        <v>14</v>
      </c>
      <c r="D34" s="1">
        <v>1000</v>
      </c>
      <c r="E34" s="35">
        <f t="shared" si="8"/>
        <v>1000</v>
      </c>
      <c r="F34" s="36">
        <f t="shared" si="9"/>
        <v>160000</v>
      </c>
      <c r="G34" s="21">
        <v>159000</v>
      </c>
      <c r="H34" s="19">
        <v>0</v>
      </c>
      <c r="I34" s="19">
        <v>0</v>
      </c>
      <c r="J34" s="22">
        <v>0</v>
      </c>
      <c r="K34" s="15"/>
      <c r="N34" s="15"/>
    </row>
    <row r="35" spans="1:14" ht="25.5" x14ac:dyDescent="0.2">
      <c r="A35" s="2" t="s">
        <v>438</v>
      </c>
      <c r="B35" s="33" t="s">
        <v>7</v>
      </c>
      <c r="C35" s="34" t="s">
        <v>14</v>
      </c>
      <c r="D35" s="1">
        <v>1000</v>
      </c>
      <c r="E35" s="35">
        <f t="shared" si="8"/>
        <v>1000</v>
      </c>
      <c r="F35" s="36">
        <f t="shared" si="9"/>
        <v>160000</v>
      </c>
      <c r="G35" s="21">
        <v>159000</v>
      </c>
      <c r="H35" s="19">
        <v>0</v>
      </c>
      <c r="I35" s="19">
        <v>0</v>
      </c>
      <c r="J35" s="22">
        <v>0</v>
      </c>
      <c r="K35" s="15"/>
      <c r="N35" s="15"/>
    </row>
    <row r="36" spans="1:14" ht="15.75" customHeight="1" x14ac:dyDescent="0.2">
      <c r="A36" s="2" t="s">
        <v>439</v>
      </c>
      <c r="B36" s="33" t="s">
        <v>7</v>
      </c>
      <c r="C36" s="34" t="s">
        <v>14</v>
      </c>
      <c r="D36" s="1">
        <v>1000</v>
      </c>
      <c r="E36" s="35">
        <f t="shared" si="8"/>
        <v>1000</v>
      </c>
      <c r="F36" s="36">
        <f t="shared" si="9"/>
        <v>160000</v>
      </c>
      <c r="G36" s="21">
        <v>159000</v>
      </c>
      <c r="H36" s="19">
        <v>0</v>
      </c>
      <c r="I36" s="19">
        <v>0</v>
      </c>
      <c r="J36" s="22">
        <v>0</v>
      </c>
      <c r="K36" s="15"/>
      <c r="N36" s="15"/>
    </row>
    <row r="37" spans="1:14" ht="25.5" x14ac:dyDescent="0.2">
      <c r="A37" s="2" t="s">
        <v>440</v>
      </c>
      <c r="B37" s="33" t="s">
        <v>7</v>
      </c>
      <c r="C37" s="34" t="s">
        <v>14</v>
      </c>
      <c r="D37" s="1">
        <v>1000</v>
      </c>
      <c r="E37" s="35">
        <f t="shared" si="8"/>
        <v>1000</v>
      </c>
      <c r="F37" s="36">
        <f t="shared" si="9"/>
        <v>160000</v>
      </c>
      <c r="G37" s="21">
        <v>159000</v>
      </c>
      <c r="H37" s="19">
        <v>0</v>
      </c>
      <c r="I37" s="19">
        <v>0</v>
      </c>
      <c r="J37" s="22">
        <v>0</v>
      </c>
      <c r="K37" s="15"/>
      <c r="N37" s="15"/>
    </row>
    <row r="38" spans="1:14" ht="25.5" x14ac:dyDescent="0.2">
      <c r="A38" s="2" t="s">
        <v>441</v>
      </c>
      <c r="B38" s="33" t="s">
        <v>7</v>
      </c>
      <c r="C38" s="34" t="s">
        <v>14</v>
      </c>
      <c r="D38" s="1">
        <v>1000</v>
      </c>
      <c r="E38" s="35">
        <f t="shared" si="8"/>
        <v>1000</v>
      </c>
      <c r="F38" s="36">
        <f t="shared" si="9"/>
        <v>160000</v>
      </c>
      <c r="G38" s="21">
        <v>159000</v>
      </c>
      <c r="H38" s="19">
        <v>0</v>
      </c>
      <c r="I38" s="19">
        <v>0</v>
      </c>
      <c r="J38" s="22">
        <v>0</v>
      </c>
      <c r="K38" s="15"/>
      <c r="N38" s="15"/>
    </row>
    <row r="39" spans="1:14" ht="25.5" x14ac:dyDescent="0.2">
      <c r="A39" s="2" t="s">
        <v>442</v>
      </c>
      <c r="B39" s="33" t="s">
        <v>7</v>
      </c>
      <c r="C39" s="34" t="s">
        <v>14</v>
      </c>
      <c r="D39" s="1">
        <v>1000</v>
      </c>
      <c r="E39" s="35">
        <f t="shared" si="8"/>
        <v>1000</v>
      </c>
      <c r="F39" s="36">
        <f t="shared" si="9"/>
        <v>160000</v>
      </c>
      <c r="G39" s="21">
        <v>159000</v>
      </c>
      <c r="H39" s="19">
        <v>0</v>
      </c>
      <c r="I39" s="19">
        <v>0</v>
      </c>
      <c r="J39" s="22">
        <v>0</v>
      </c>
      <c r="K39" s="15"/>
      <c r="N39" s="15"/>
    </row>
    <row r="40" spans="1:14" ht="25.5" x14ac:dyDescent="0.2">
      <c r="A40" s="2" t="s">
        <v>443</v>
      </c>
      <c r="B40" s="33" t="s">
        <v>7</v>
      </c>
      <c r="C40" s="34" t="s">
        <v>14</v>
      </c>
      <c r="D40" s="1">
        <v>165000</v>
      </c>
      <c r="E40" s="35">
        <f t="shared" si="8"/>
        <v>165000</v>
      </c>
      <c r="F40" s="36">
        <f t="shared" si="9"/>
        <v>165000</v>
      </c>
      <c r="G40" s="21">
        <v>0</v>
      </c>
      <c r="H40" s="19">
        <v>0</v>
      </c>
      <c r="I40" s="19">
        <v>0</v>
      </c>
      <c r="J40" s="22">
        <v>0</v>
      </c>
      <c r="K40" s="15"/>
      <c r="N40" s="15"/>
    </row>
    <row r="41" spans="1:14" ht="25.5" x14ac:dyDescent="0.2">
      <c r="A41" s="2" t="s">
        <v>310</v>
      </c>
      <c r="B41" s="33" t="s">
        <v>7</v>
      </c>
      <c r="C41" s="34" t="s">
        <v>14</v>
      </c>
      <c r="D41" s="1">
        <v>15000</v>
      </c>
      <c r="E41" s="35">
        <f t="shared" si="8"/>
        <v>15000</v>
      </c>
      <c r="F41" s="36">
        <f t="shared" si="9"/>
        <v>15000</v>
      </c>
      <c r="G41" s="21">
        <v>0</v>
      </c>
      <c r="H41" s="19">
        <v>0</v>
      </c>
      <c r="I41" s="19">
        <v>0</v>
      </c>
      <c r="J41" s="22">
        <v>0</v>
      </c>
      <c r="K41" s="15"/>
      <c r="N41" s="15"/>
    </row>
    <row r="42" spans="1:14" ht="25.5" x14ac:dyDescent="0.2">
      <c r="A42" s="32" t="s">
        <v>275</v>
      </c>
      <c r="B42" s="33" t="s">
        <v>7</v>
      </c>
      <c r="C42" s="34" t="s">
        <v>14</v>
      </c>
      <c r="D42" s="1">
        <v>3870000</v>
      </c>
      <c r="E42" s="35">
        <f t="shared" si="8"/>
        <v>3870000</v>
      </c>
      <c r="F42" s="36">
        <f t="shared" si="9"/>
        <v>3870000</v>
      </c>
      <c r="G42" s="21">
        <v>0</v>
      </c>
      <c r="H42" s="19">
        <v>0</v>
      </c>
      <c r="I42" s="19">
        <v>0</v>
      </c>
      <c r="J42" s="22">
        <v>0</v>
      </c>
      <c r="K42" s="15"/>
      <c r="N42" s="15"/>
    </row>
    <row r="43" spans="1:14" ht="25.5" x14ac:dyDescent="0.2">
      <c r="A43" s="32" t="s">
        <v>358</v>
      </c>
      <c r="B43" s="33" t="s">
        <v>7</v>
      </c>
      <c r="C43" s="34" t="s">
        <v>14</v>
      </c>
      <c r="D43" s="1">
        <v>500000</v>
      </c>
      <c r="E43" s="35">
        <f t="shared" si="8"/>
        <v>500000</v>
      </c>
      <c r="F43" s="36">
        <f t="shared" si="9"/>
        <v>500000</v>
      </c>
      <c r="G43" s="21">
        <v>0</v>
      </c>
      <c r="H43" s="19">
        <v>0</v>
      </c>
      <c r="I43" s="19">
        <v>0</v>
      </c>
      <c r="J43" s="22">
        <v>0</v>
      </c>
      <c r="K43" s="15"/>
      <c r="N43" s="15"/>
    </row>
    <row r="44" spans="1:14" ht="16.5" customHeight="1" x14ac:dyDescent="0.2">
      <c r="A44" s="32" t="s">
        <v>346</v>
      </c>
      <c r="B44" s="33" t="s">
        <v>7</v>
      </c>
      <c r="C44" s="34" t="s">
        <v>14</v>
      </c>
      <c r="D44" s="1">
        <v>7200</v>
      </c>
      <c r="E44" s="35">
        <f t="shared" si="8"/>
        <v>7200</v>
      </c>
      <c r="F44" s="36">
        <f t="shared" si="9"/>
        <v>7200</v>
      </c>
      <c r="G44" s="21">
        <v>0</v>
      </c>
      <c r="H44" s="19">
        <v>0</v>
      </c>
      <c r="I44" s="19">
        <v>0</v>
      </c>
      <c r="J44" s="22">
        <v>0</v>
      </c>
      <c r="K44" s="15"/>
      <c r="N44" s="15"/>
    </row>
    <row r="45" spans="1:14" ht="24" customHeight="1" x14ac:dyDescent="0.2">
      <c r="A45" s="32" t="s">
        <v>359</v>
      </c>
      <c r="B45" s="33" t="s">
        <v>7</v>
      </c>
      <c r="C45" s="34" t="s">
        <v>14</v>
      </c>
      <c r="D45" s="1">
        <v>500000</v>
      </c>
      <c r="E45" s="35">
        <f t="shared" si="8"/>
        <v>500000</v>
      </c>
      <c r="F45" s="36">
        <f t="shared" si="9"/>
        <v>500000</v>
      </c>
      <c r="G45" s="21">
        <v>0</v>
      </c>
      <c r="H45" s="19">
        <v>0</v>
      </c>
      <c r="I45" s="19">
        <v>0</v>
      </c>
      <c r="J45" s="22">
        <v>0</v>
      </c>
      <c r="K45" s="15"/>
      <c r="N45" s="15"/>
    </row>
    <row r="46" spans="1:14" ht="25.5" x14ac:dyDescent="0.2">
      <c r="A46" s="32" t="s">
        <v>347</v>
      </c>
      <c r="B46" s="33" t="s">
        <v>7</v>
      </c>
      <c r="C46" s="34" t="s">
        <v>14</v>
      </c>
      <c r="D46" s="1">
        <v>100000</v>
      </c>
      <c r="E46" s="35">
        <f t="shared" si="8"/>
        <v>100000</v>
      </c>
      <c r="F46" s="36">
        <f t="shared" si="9"/>
        <v>100000</v>
      </c>
      <c r="G46" s="21">
        <v>0</v>
      </c>
      <c r="H46" s="19">
        <v>0</v>
      </c>
      <c r="I46" s="19">
        <v>0</v>
      </c>
      <c r="J46" s="22">
        <v>0</v>
      </c>
      <c r="K46" s="15"/>
      <c r="N46" s="15"/>
    </row>
    <row r="47" spans="1:14" ht="14.25" x14ac:dyDescent="0.2">
      <c r="A47" s="32" t="s">
        <v>348</v>
      </c>
      <c r="B47" s="33" t="s">
        <v>7</v>
      </c>
      <c r="C47" s="34" t="s">
        <v>14</v>
      </c>
      <c r="D47" s="1">
        <v>110000</v>
      </c>
      <c r="E47" s="35">
        <f t="shared" si="8"/>
        <v>110000</v>
      </c>
      <c r="F47" s="36">
        <f t="shared" si="9"/>
        <v>110000</v>
      </c>
      <c r="G47" s="21">
        <v>0</v>
      </c>
      <c r="H47" s="19">
        <v>0</v>
      </c>
      <c r="I47" s="19">
        <v>0</v>
      </c>
      <c r="J47" s="22">
        <v>0</v>
      </c>
      <c r="K47" s="15"/>
      <c r="N47" s="15"/>
    </row>
    <row r="48" spans="1:14" ht="25.5" x14ac:dyDescent="0.2">
      <c r="A48" s="32" t="s">
        <v>349</v>
      </c>
      <c r="B48" s="33" t="s">
        <v>7</v>
      </c>
      <c r="C48" s="34" t="s">
        <v>14</v>
      </c>
      <c r="D48" s="1">
        <v>42500</v>
      </c>
      <c r="E48" s="35">
        <f t="shared" si="8"/>
        <v>42500</v>
      </c>
      <c r="F48" s="36">
        <f t="shared" si="9"/>
        <v>42500</v>
      </c>
      <c r="G48" s="21">
        <v>0</v>
      </c>
      <c r="H48" s="19">
        <v>0</v>
      </c>
      <c r="I48" s="19">
        <v>0</v>
      </c>
      <c r="J48" s="22">
        <v>0</v>
      </c>
      <c r="K48" s="15"/>
      <c r="N48" s="15"/>
    </row>
    <row r="49" spans="1:14" ht="25.5" x14ac:dyDescent="0.2">
      <c r="A49" s="32" t="s">
        <v>350</v>
      </c>
      <c r="B49" s="33" t="s">
        <v>7</v>
      </c>
      <c r="C49" s="34" t="s">
        <v>14</v>
      </c>
      <c r="D49" s="1">
        <v>150000</v>
      </c>
      <c r="E49" s="35">
        <f t="shared" si="8"/>
        <v>150000</v>
      </c>
      <c r="F49" s="36">
        <f t="shared" si="9"/>
        <v>150000</v>
      </c>
      <c r="G49" s="21">
        <v>0</v>
      </c>
      <c r="H49" s="19">
        <v>0</v>
      </c>
      <c r="I49" s="19">
        <v>0</v>
      </c>
      <c r="J49" s="22">
        <v>0</v>
      </c>
      <c r="K49" s="15"/>
      <c r="N49" s="15"/>
    </row>
    <row r="50" spans="1:14" ht="14.25" x14ac:dyDescent="0.2">
      <c r="A50" s="32" t="s">
        <v>351</v>
      </c>
      <c r="B50" s="33" t="s">
        <v>7</v>
      </c>
      <c r="C50" s="34" t="s">
        <v>14</v>
      </c>
      <c r="D50" s="1">
        <v>20000</v>
      </c>
      <c r="E50" s="35">
        <f t="shared" si="8"/>
        <v>20000</v>
      </c>
      <c r="F50" s="36">
        <f t="shared" si="9"/>
        <v>20000</v>
      </c>
      <c r="G50" s="21">
        <v>0</v>
      </c>
      <c r="H50" s="19">
        <v>0</v>
      </c>
      <c r="I50" s="19">
        <v>0</v>
      </c>
      <c r="J50" s="22">
        <v>0</v>
      </c>
      <c r="K50" s="15"/>
      <c r="N50" s="15"/>
    </row>
    <row r="51" spans="1:14" ht="15.75" customHeight="1" x14ac:dyDescent="0.2">
      <c r="A51" s="32" t="s">
        <v>352</v>
      </c>
      <c r="B51" s="33" t="s">
        <v>7</v>
      </c>
      <c r="C51" s="34" t="s">
        <v>14</v>
      </c>
      <c r="D51" s="1">
        <v>20000</v>
      </c>
      <c r="E51" s="35">
        <f t="shared" si="8"/>
        <v>20000</v>
      </c>
      <c r="F51" s="36">
        <f t="shared" si="9"/>
        <v>20000</v>
      </c>
      <c r="G51" s="21">
        <v>0</v>
      </c>
      <c r="H51" s="19">
        <v>0</v>
      </c>
      <c r="I51" s="19">
        <v>0</v>
      </c>
      <c r="J51" s="22">
        <v>0</v>
      </c>
      <c r="K51" s="15"/>
      <c r="N51" s="15"/>
    </row>
    <row r="52" spans="1:14" ht="25.5" x14ac:dyDescent="0.2">
      <c r="A52" s="32" t="s">
        <v>353</v>
      </c>
      <c r="B52" s="33" t="s">
        <v>7</v>
      </c>
      <c r="C52" s="34" t="s">
        <v>14</v>
      </c>
      <c r="D52" s="1">
        <v>490000</v>
      </c>
      <c r="E52" s="35">
        <f t="shared" si="8"/>
        <v>490000</v>
      </c>
      <c r="F52" s="36">
        <f t="shared" si="9"/>
        <v>490000</v>
      </c>
      <c r="G52" s="21">
        <v>0</v>
      </c>
      <c r="H52" s="19">
        <v>0</v>
      </c>
      <c r="I52" s="19">
        <v>0</v>
      </c>
      <c r="J52" s="22">
        <v>0</v>
      </c>
      <c r="K52" s="15"/>
      <c r="N52" s="15"/>
    </row>
    <row r="53" spans="1:14" ht="14.25" x14ac:dyDescent="0.2">
      <c r="A53" s="32" t="s">
        <v>354</v>
      </c>
      <c r="B53" s="33" t="s">
        <v>7</v>
      </c>
      <c r="C53" s="34" t="s">
        <v>14</v>
      </c>
      <c r="D53" s="1">
        <v>50008</v>
      </c>
      <c r="E53" s="35">
        <f t="shared" si="8"/>
        <v>50008</v>
      </c>
      <c r="F53" s="36">
        <f t="shared" si="9"/>
        <v>50008</v>
      </c>
      <c r="G53" s="21">
        <v>0</v>
      </c>
      <c r="H53" s="19">
        <v>0</v>
      </c>
      <c r="I53" s="19">
        <v>0</v>
      </c>
      <c r="J53" s="22">
        <v>0</v>
      </c>
      <c r="K53" s="15"/>
      <c r="N53" s="15"/>
    </row>
    <row r="54" spans="1:14" ht="14.25" x14ac:dyDescent="0.2">
      <c r="A54" s="32" t="s">
        <v>391</v>
      </c>
      <c r="B54" s="33" t="s">
        <v>7</v>
      </c>
      <c r="C54" s="34" t="s">
        <v>14</v>
      </c>
      <c r="D54" s="1">
        <v>35000</v>
      </c>
      <c r="E54" s="35">
        <f t="shared" si="8"/>
        <v>35000</v>
      </c>
      <c r="F54" s="36">
        <f t="shared" si="9"/>
        <v>35000</v>
      </c>
      <c r="G54" s="21">
        <v>0</v>
      </c>
      <c r="H54" s="19">
        <v>0</v>
      </c>
      <c r="I54" s="19">
        <v>0</v>
      </c>
      <c r="J54" s="22">
        <v>0</v>
      </c>
      <c r="K54" s="15"/>
      <c r="N54" s="15"/>
    </row>
    <row r="55" spans="1:14" ht="25.5" x14ac:dyDescent="0.2">
      <c r="A55" s="32" t="s">
        <v>355</v>
      </c>
      <c r="B55" s="33" t="s">
        <v>7</v>
      </c>
      <c r="C55" s="34" t="s">
        <v>14</v>
      </c>
      <c r="D55" s="1">
        <v>200000</v>
      </c>
      <c r="E55" s="35">
        <f t="shared" si="8"/>
        <v>200000</v>
      </c>
      <c r="F55" s="36">
        <f t="shared" si="9"/>
        <v>200000</v>
      </c>
      <c r="G55" s="21">
        <v>0</v>
      </c>
      <c r="H55" s="19">
        <v>0</v>
      </c>
      <c r="I55" s="19">
        <v>0</v>
      </c>
      <c r="J55" s="22">
        <v>0</v>
      </c>
      <c r="K55" s="15"/>
      <c r="N55" s="15"/>
    </row>
    <row r="56" spans="1:14" ht="14.25" x14ac:dyDescent="0.2">
      <c r="A56" s="32" t="s">
        <v>356</v>
      </c>
      <c r="B56" s="33" t="s">
        <v>7</v>
      </c>
      <c r="C56" s="34" t="s">
        <v>14</v>
      </c>
      <c r="D56" s="1">
        <v>50000</v>
      </c>
      <c r="E56" s="35">
        <f t="shared" si="8"/>
        <v>50000</v>
      </c>
      <c r="F56" s="36">
        <f t="shared" si="9"/>
        <v>50000</v>
      </c>
      <c r="G56" s="21">
        <v>0</v>
      </c>
      <c r="H56" s="19">
        <v>0</v>
      </c>
      <c r="I56" s="19">
        <v>0</v>
      </c>
      <c r="J56" s="22">
        <v>0</v>
      </c>
      <c r="K56" s="15"/>
      <c r="N56" s="15"/>
    </row>
    <row r="57" spans="1:14" ht="25.5" x14ac:dyDescent="0.2">
      <c r="A57" s="32" t="s">
        <v>357</v>
      </c>
      <c r="B57" s="33" t="s">
        <v>7</v>
      </c>
      <c r="C57" s="34" t="s">
        <v>14</v>
      </c>
      <c r="D57" s="1">
        <v>100000</v>
      </c>
      <c r="E57" s="35">
        <f t="shared" si="8"/>
        <v>100000</v>
      </c>
      <c r="F57" s="36">
        <f t="shared" si="9"/>
        <v>100000</v>
      </c>
      <c r="G57" s="21">
        <v>0</v>
      </c>
      <c r="H57" s="19">
        <v>0</v>
      </c>
      <c r="I57" s="19">
        <v>0</v>
      </c>
      <c r="J57" s="22">
        <v>0</v>
      </c>
      <c r="K57" s="15"/>
      <c r="N57" s="15"/>
    </row>
    <row r="58" spans="1:14" ht="14.25" x14ac:dyDescent="0.2">
      <c r="A58" s="58" t="s">
        <v>360</v>
      </c>
      <c r="B58" s="33" t="s">
        <v>7</v>
      </c>
      <c r="C58" s="34" t="s">
        <v>14</v>
      </c>
      <c r="D58" s="1">
        <v>60000</v>
      </c>
      <c r="E58" s="35">
        <f t="shared" si="8"/>
        <v>60000</v>
      </c>
      <c r="F58" s="36">
        <f t="shared" si="9"/>
        <v>60000</v>
      </c>
      <c r="G58" s="21">
        <v>0</v>
      </c>
      <c r="H58" s="19">
        <v>0</v>
      </c>
      <c r="I58" s="19">
        <v>0</v>
      </c>
      <c r="J58" s="22">
        <v>0</v>
      </c>
      <c r="K58" s="15"/>
      <c r="N58" s="15"/>
    </row>
    <row r="59" spans="1:14" ht="25.5" x14ac:dyDescent="0.2">
      <c r="A59" s="58" t="s">
        <v>244</v>
      </c>
      <c r="B59" s="33" t="s">
        <v>7</v>
      </c>
      <c r="C59" s="34" t="s">
        <v>14</v>
      </c>
      <c r="D59" s="1">
        <v>350000</v>
      </c>
      <c r="E59" s="35">
        <f t="shared" si="8"/>
        <v>350000</v>
      </c>
      <c r="F59" s="36">
        <f t="shared" si="9"/>
        <v>350000</v>
      </c>
      <c r="G59" s="21">
        <v>0</v>
      </c>
      <c r="H59" s="19">
        <v>0</v>
      </c>
      <c r="I59" s="19">
        <v>0</v>
      </c>
      <c r="J59" s="22">
        <v>0</v>
      </c>
      <c r="K59" s="15"/>
      <c r="N59" s="15"/>
    </row>
    <row r="60" spans="1:14" ht="25.5" x14ac:dyDescent="0.2">
      <c r="A60" s="58" t="s">
        <v>361</v>
      </c>
      <c r="B60" s="33" t="s">
        <v>7</v>
      </c>
      <c r="C60" s="34" t="s">
        <v>14</v>
      </c>
      <c r="D60" s="1">
        <v>50000</v>
      </c>
      <c r="E60" s="35">
        <f t="shared" si="8"/>
        <v>50000</v>
      </c>
      <c r="F60" s="36">
        <f t="shared" si="9"/>
        <v>50000</v>
      </c>
      <c r="G60" s="21">
        <v>0</v>
      </c>
      <c r="H60" s="19">
        <v>0</v>
      </c>
      <c r="I60" s="19">
        <v>0</v>
      </c>
      <c r="J60" s="22">
        <v>0</v>
      </c>
      <c r="K60" s="15"/>
      <c r="N60" s="15"/>
    </row>
    <row r="61" spans="1:14" ht="25.5" x14ac:dyDescent="0.2">
      <c r="A61" s="58" t="s">
        <v>362</v>
      </c>
      <c r="B61" s="33" t="s">
        <v>7</v>
      </c>
      <c r="C61" s="34" t="s">
        <v>14</v>
      </c>
      <c r="D61" s="1">
        <v>50000</v>
      </c>
      <c r="E61" s="35">
        <f t="shared" si="8"/>
        <v>50000</v>
      </c>
      <c r="F61" s="36">
        <f t="shared" si="9"/>
        <v>50000</v>
      </c>
      <c r="G61" s="21">
        <v>0</v>
      </c>
      <c r="H61" s="19">
        <v>0</v>
      </c>
      <c r="I61" s="19">
        <v>0</v>
      </c>
      <c r="J61" s="22">
        <v>0</v>
      </c>
      <c r="K61" s="15"/>
      <c r="N61" s="15"/>
    </row>
    <row r="62" spans="1:14" ht="25.5" x14ac:dyDescent="0.2">
      <c r="A62" s="32" t="s">
        <v>363</v>
      </c>
      <c r="B62" s="33" t="s">
        <v>7</v>
      </c>
      <c r="C62" s="34" t="s">
        <v>14</v>
      </c>
      <c r="D62" s="1">
        <v>100000</v>
      </c>
      <c r="E62" s="35">
        <f t="shared" si="8"/>
        <v>100000</v>
      </c>
      <c r="F62" s="36">
        <f t="shared" si="9"/>
        <v>100000</v>
      </c>
      <c r="G62" s="21">
        <v>0</v>
      </c>
      <c r="H62" s="19">
        <v>0</v>
      </c>
      <c r="I62" s="19">
        <v>0</v>
      </c>
      <c r="J62" s="22">
        <v>0</v>
      </c>
      <c r="K62" s="15"/>
      <c r="N62" s="15"/>
    </row>
    <row r="63" spans="1:14" ht="26.25" customHeight="1" x14ac:dyDescent="0.2">
      <c r="A63" s="32" t="s">
        <v>232</v>
      </c>
      <c r="B63" s="33" t="s">
        <v>7</v>
      </c>
      <c r="C63" s="34" t="s">
        <v>14</v>
      </c>
      <c r="D63" s="1">
        <v>45000</v>
      </c>
      <c r="E63" s="35">
        <f t="shared" si="8"/>
        <v>45000</v>
      </c>
      <c r="F63" s="36">
        <f t="shared" si="9"/>
        <v>45000</v>
      </c>
      <c r="G63" s="21">
        <v>0</v>
      </c>
      <c r="H63" s="19">
        <v>0</v>
      </c>
      <c r="I63" s="19">
        <v>0</v>
      </c>
      <c r="J63" s="22">
        <v>0</v>
      </c>
      <c r="K63" s="15"/>
      <c r="N63" s="15"/>
    </row>
    <row r="64" spans="1:14" ht="40.5" customHeight="1" x14ac:dyDescent="0.2">
      <c r="A64" s="32" t="s">
        <v>233</v>
      </c>
      <c r="B64" s="33" t="s">
        <v>7</v>
      </c>
      <c r="C64" s="34" t="s">
        <v>14</v>
      </c>
      <c r="D64" s="1">
        <v>39000</v>
      </c>
      <c r="E64" s="35">
        <f t="shared" si="8"/>
        <v>39000</v>
      </c>
      <c r="F64" s="36">
        <f t="shared" si="9"/>
        <v>39000</v>
      </c>
      <c r="G64" s="21">
        <v>0</v>
      </c>
      <c r="H64" s="19">
        <v>0</v>
      </c>
      <c r="I64" s="19">
        <v>0</v>
      </c>
      <c r="J64" s="22">
        <v>0</v>
      </c>
      <c r="K64" s="15"/>
      <c r="N64" s="15"/>
    </row>
    <row r="65" spans="1:14" ht="38.25" x14ac:dyDescent="0.2">
      <c r="A65" s="32" t="s">
        <v>234</v>
      </c>
      <c r="B65" s="33" t="s">
        <v>7</v>
      </c>
      <c r="C65" s="34" t="s">
        <v>14</v>
      </c>
      <c r="D65" s="1">
        <v>20000</v>
      </c>
      <c r="E65" s="35">
        <f t="shared" si="8"/>
        <v>20000</v>
      </c>
      <c r="F65" s="36">
        <f t="shared" si="9"/>
        <v>20000</v>
      </c>
      <c r="G65" s="21">
        <v>0</v>
      </c>
      <c r="H65" s="19">
        <v>0</v>
      </c>
      <c r="I65" s="19">
        <v>0</v>
      </c>
      <c r="J65" s="22">
        <v>0</v>
      </c>
      <c r="K65" s="15"/>
      <c r="N65" s="15"/>
    </row>
    <row r="66" spans="1:14" ht="14.25" x14ac:dyDescent="0.2">
      <c r="A66" s="282" t="s">
        <v>364</v>
      </c>
      <c r="B66" s="283" t="s">
        <v>7</v>
      </c>
      <c r="C66" s="284" t="s">
        <v>14</v>
      </c>
      <c r="D66" s="285">
        <v>177000</v>
      </c>
      <c r="E66" s="286">
        <f t="shared" si="8"/>
        <v>177000</v>
      </c>
      <c r="F66" s="287">
        <f t="shared" si="9"/>
        <v>177000</v>
      </c>
      <c r="G66" s="288">
        <v>0</v>
      </c>
      <c r="H66" s="289">
        <v>0</v>
      </c>
      <c r="I66" s="289">
        <v>0</v>
      </c>
      <c r="J66" s="290">
        <v>0</v>
      </c>
      <c r="K66" s="15"/>
      <c r="N66" s="15"/>
    </row>
    <row r="67" spans="1:14" ht="25.5" x14ac:dyDescent="0.2">
      <c r="A67" s="32" t="s">
        <v>393</v>
      </c>
      <c r="B67" s="33" t="s">
        <v>7</v>
      </c>
      <c r="C67" s="34" t="s">
        <v>14</v>
      </c>
      <c r="D67" s="1">
        <v>209000</v>
      </c>
      <c r="E67" s="35">
        <f t="shared" si="8"/>
        <v>209000</v>
      </c>
      <c r="F67" s="36">
        <f t="shared" si="9"/>
        <v>209000</v>
      </c>
      <c r="G67" s="21">
        <v>0</v>
      </c>
      <c r="H67" s="19">
        <v>0</v>
      </c>
      <c r="I67" s="19">
        <v>0</v>
      </c>
      <c r="J67" s="22">
        <v>0</v>
      </c>
      <c r="K67" s="15"/>
      <c r="N67" s="15"/>
    </row>
    <row r="68" spans="1:14" ht="25.5" x14ac:dyDescent="0.2">
      <c r="A68" s="32" t="s">
        <v>193</v>
      </c>
      <c r="B68" s="33" t="s">
        <v>7</v>
      </c>
      <c r="C68" s="34" t="s">
        <v>14</v>
      </c>
      <c r="D68" s="1">
        <v>3000000</v>
      </c>
      <c r="E68" s="35">
        <f t="shared" si="8"/>
        <v>3000000</v>
      </c>
      <c r="F68" s="36">
        <f t="shared" si="9"/>
        <v>6600000</v>
      </c>
      <c r="G68" s="21">
        <v>3600000</v>
      </c>
      <c r="H68" s="19">
        <v>0</v>
      </c>
      <c r="I68" s="19">
        <v>0</v>
      </c>
      <c r="J68" s="22">
        <v>0</v>
      </c>
      <c r="K68" s="15"/>
      <c r="N68" s="15"/>
    </row>
    <row r="69" spans="1:14" ht="25.5" x14ac:dyDescent="0.2">
      <c r="A69" s="32" t="s">
        <v>229</v>
      </c>
      <c r="B69" s="33" t="s">
        <v>7</v>
      </c>
      <c r="C69" s="34" t="s">
        <v>14</v>
      </c>
      <c r="D69" s="37">
        <v>25000</v>
      </c>
      <c r="E69" s="35">
        <f t="shared" si="8"/>
        <v>25000</v>
      </c>
      <c r="F69" s="36">
        <f t="shared" si="9"/>
        <v>25000</v>
      </c>
      <c r="G69" s="21">
        <v>0</v>
      </c>
      <c r="H69" s="19">
        <v>0</v>
      </c>
      <c r="I69" s="19">
        <v>0</v>
      </c>
      <c r="J69" s="22">
        <v>0</v>
      </c>
      <c r="K69" s="15"/>
      <c r="N69" s="15"/>
    </row>
    <row r="70" spans="1:14" ht="25.5" x14ac:dyDescent="0.2">
      <c r="A70" s="32" t="s">
        <v>15</v>
      </c>
      <c r="B70" s="33" t="s">
        <v>7</v>
      </c>
      <c r="C70" s="34" t="s">
        <v>14</v>
      </c>
      <c r="D70" s="37">
        <v>0</v>
      </c>
      <c r="E70" s="35">
        <f t="shared" si="8"/>
        <v>0</v>
      </c>
      <c r="F70" s="36">
        <f t="shared" si="9"/>
        <v>139000</v>
      </c>
      <c r="G70" s="21">
        <v>139000</v>
      </c>
      <c r="H70" s="19">
        <v>0</v>
      </c>
      <c r="I70" s="19">
        <v>0</v>
      </c>
      <c r="J70" s="22">
        <v>0</v>
      </c>
      <c r="K70" s="15">
        <f t="shared" si="2"/>
        <v>0</v>
      </c>
      <c r="N70" s="15">
        <f t="shared" si="3"/>
        <v>0</v>
      </c>
    </row>
    <row r="71" spans="1:14" ht="25.5" x14ac:dyDescent="0.2">
      <c r="A71" s="32" t="s">
        <v>368</v>
      </c>
      <c r="B71" s="33" t="s">
        <v>7</v>
      </c>
      <c r="C71" s="34" t="s">
        <v>14</v>
      </c>
      <c r="D71" s="37">
        <v>162000</v>
      </c>
      <c r="E71" s="35">
        <f t="shared" si="8"/>
        <v>162000</v>
      </c>
      <c r="F71" s="36">
        <f t="shared" si="9"/>
        <v>162000</v>
      </c>
      <c r="G71" s="21">
        <v>0</v>
      </c>
      <c r="H71" s="19">
        <v>0</v>
      </c>
      <c r="I71" s="19">
        <v>0</v>
      </c>
      <c r="J71" s="22">
        <v>0</v>
      </c>
      <c r="K71" s="15"/>
      <c r="N71" s="15"/>
    </row>
    <row r="72" spans="1:14" ht="26.25" customHeight="1" x14ac:dyDescent="0.2">
      <c r="A72" s="32" t="s">
        <v>194</v>
      </c>
      <c r="B72" s="38" t="s">
        <v>7</v>
      </c>
      <c r="C72" s="34" t="s">
        <v>14</v>
      </c>
      <c r="D72" s="37">
        <v>100000</v>
      </c>
      <c r="E72" s="35">
        <f t="shared" si="8"/>
        <v>100000</v>
      </c>
      <c r="F72" s="36">
        <f t="shared" si="9"/>
        <v>128000</v>
      </c>
      <c r="G72" s="21">
        <v>28000</v>
      </c>
      <c r="H72" s="19">
        <v>0</v>
      </c>
      <c r="I72" s="19">
        <v>0</v>
      </c>
      <c r="J72" s="22">
        <v>0</v>
      </c>
      <c r="K72" s="15"/>
      <c r="N72" s="15"/>
    </row>
    <row r="73" spans="1:14" ht="39.75" customHeight="1" x14ac:dyDescent="0.2">
      <c r="A73" s="32" t="s">
        <v>195</v>
      </c>
      <c r="B73" s="38" t="s">
        <v>7</v>
      </c>
      <c r="C73" s="34" t="s">
        <v>14</v>
      </c>
      <c r="D73" s="35">
        <v>100000</v>
      </c>
      <c r="E73" s="35">
        <f t="shared" si="8"/>
        <v>100000</v>
      </c>
      <c r="F73" s="36">
        <f t="shared" si="9"/>
        <v>121000</v>
      </c>
      <c r="G73" s="21">
        <v>21000</v>
      </c>
      <c r="H73" s="19">
        <v>0</v>
      </c>
      <c r="I73" s="19">
        <v>0</v>
      </c>
      <c r="J73" s="22">
        <v>0</v>
      </c>
      <c r="K73" s="15"/>
      <c r="N73" s="15"/>
    </row>
    <row r="74" spans="1:14" ht="19.5" customHeight="1" x14ac:dyDescent="0.2">
      <c r="A74" s="232" t="s">
        <v>385</v>
      </c>
      <c r="B74" s="33" t="s">
        <v>7</v>
      </c>
      <c r="C74" s="34" t="s">
        <v>14</v>
      </c>
      <c r="D74" s="37">
        <v>32800</v>
      </c>
      <c r="E74" s="35">
        <f t="shared" si="8"/>
        <v>32800</v>
      </c>
      <c r="F74" s="219">
        <f t="shared" si="9"/>
        <v>32800</v>
      </c>
      <c r="G74" s="19">
        <v>0</v>
      </c>
      <c r="H74" s="19">
        <v>0</v>
      </c>
      <c r="I74" s="19">
        <v>0</v>
      </c>
      <c r="J74" s="22">
        <v>0</v>
      </c>
      <c r="K74" s="15"/>
      <c r="N74" s="15"/>
    </row>
    <row r="75" spans="1:14" ht="18" customHeight="1" x14ac:dyDescent="0.2">
      <c r="A75" s="233" t="s">
        <v>386</v>
      </c>
      <c r="B75" s="33" t="s">
        <v>7</v>
      </c>
      <c r="C75" s="34" t="s">
        <v>14</v>
      </c>
      <c r="D75" s="37">
        <v>25000</v>
      </c>
      <c r="E75" s="35">
        <f t="shared" si="8"/>
        <v>25000</v>
      </c>
      <c r="F75" s="219">
        <f t="shared" si="9"/>
        <v>25000</v>
      </c>
      <c r="G75" s="19">
        <v>0</v>
      </c>
      <c r="H75" s="19">
        <v>0</v>
      </c>
      <c r="I75" s="19">
        <v>0</v>
      </c>
      <c r="J75" s="22">
        <v>0</v>
      </c>
      <c r="K75" s="15"/>
      <c r="N75" s="15"/>
    </row>
    <row r="76" spans="1:14" ht="25.5" x14ac:dyDescent="0.2">
      <c r="A76" s="293" t="s">
        <v>469</v>
      </c>
      <c r="B76" s="283" t="s">
        <v>7</v>
      </c>
      <c r="C76" s="284" t="s">
        <v>14</v>
      </c>
      <c r="D76" s="291">
        <v>18000</v>
      </c>
      <c r="E76" s="286">
        <f t="shared" si="8"/>
        <v>18000</v>
      </c>
      <c r="F76" s="292">
        <f t="shared" si="9"/>
        <v>18000</v>
      </c>
      <c r="G76" s="289">
        <v>0</v>
      </c>
      <c r="H76" s="289">
        <v>0</v>
      </c>
      <c r="I76" s="289">
        <v>0</v>
      </c>
      <c r="J76" s="290">
        <v>0</v>
      </c>
      <c r="K76" s="15"/>
      <c r="N76" s="15"/>
    </row>
    <row r="77" spans="1:14" ht="25.5" x14ac:dyDescent="0.2">
      <c r="A77" s="293" t="s">
        <v>470</v>
      </c>
      <c r="B77" s="283" t="s">
        <v>7</v>
      </c>
      <c r="C77" s="284" t="s">
        <v>14</v>
      </c>
      <c r="D77" s="291">
        <v>11823</v>
      </c>
      <c r="E77" s="286">
        <f t="shared" si="8"/>
        <v>11823</v>
      </c>
      <c r="F77" s="292">
        <f t="shared" si="9"/>
        <v>11823</v>
      </c>
      <c r="G77" s="289">
        <v>0</v>
      </c>
      <c r="H77" s="289">
        <v>0</v>
      </c>
      <c r="I77" s="289">
        <v>0</v>
      </c>
      <c r="J77" s="290">
        <v>0</v>
      </c>
      <c r="K77" s="15"/>
      <c r="N77" s="15"/>
    </row>
    <row r="78" spans="1:14" ht="25.5" customHeight="1" x14ac:dyDescent="0.2">
      <c r="A78" s="233" t="s">
        <v>327</v>
      </c>
      <c r="B78" s="33" t="s">
        <v>7</v>
      </c>
      <c r="C78" s="34" t="s">
        <v>14</v>
      </c>
      <c r="D78" s="37">
        <v>18000</v>
      </c>
      <c r="E78" s="35">
        <f t="shared" si="8"/>
        <v>18000</v>
      </c>
      <c r="F78" s="219">
        <f t="shared" si="9"/>
        <v>18000</v>
      </c>
      <c r="G78" s="19">
        <v>0</v>
      </c>
      <c r="H78" s="19">
        <v>0</v>
      </c>
      <c r="I78" s="19">
        <v>0</v>
      </c>
      <c r="J78" s="22">
        <v>0</v>
      </c>
      <c r="K78" s="15"/>
      <c r="N78" s="15"/>
    </row>
    <row r="79" spans="1:14" ht="18" customHeight="1" x14ac:dyDescent="0.2">
      <c r="A79" s="67" t="s">
        <v>423</v>
      </c>
      <c r="B79" s="33" t="s">
        <v>7</v>
      </c>
      <c r="C79" s="34" t="s">
        <v>14</v>
      </c>
      <c r="D79" s="37">
        <v>6000</v>
      </c>
      <c r="E79" s="35">
        <f t="shared" si="8"/>
        <v>6000</v>
      </c>
      <c r="F79" s="219">
        <f t="shared" si="9"/>
        <v>6000</v>
      </c>
      <c r="G79" s="19">
        <v>0</v>
      </c>
      <c r="H79" s="19">
        <v>0</v>
      </c>
      <c r="I79" s="19">
        <v>0</v>
      </c>
      <c r="J79" s="22">
        <v>0</v>
      </c>
      <c r="K79" s="15"/>
      <c r="N79" s="15"/>
    </row>
    <row r="80" spans="1:14" ht="25.5" x14ac:dyDescent="0.2">
      <c r="A80" s="67" t="s">
        <v>424</v>
      </c>
      <c r="B80" s="33" t="s">
        <v>7</v>
      </c>
      <c r="C80" s="34" t="s">
        <v>14</v>
      </c>
      <c r="D80" s="37">
        <v>105480</v>
      </c>
      <c r="E80" s="35">
        <f t="shared" si="8"/>
        <v>105480</v>
      </c>
      <c r="F80" s="219">
        <f t="shared" si="9"/>
        <v>105480</v>
      </c>
      <c r="G80" s="19">
        <v>0</v>
      </c>
      <c r="H80" s="19">
        <v>0</v>
      </c>
      <c r="I80" s="19">
        <v>0</v>
      </c>
      <c r="J80" s="22">
        <v>0</v>
      </c>
      <c r="K80" s="15"/>
      <c r="N80" s="15"/>
    </row>
    <row r="81" spans="1:14" ht="34.5" customHeight="1" x14ac:dyDescent="0.25">
      <c r="A81" s="234" t="s">
        <v>333</v>
      </c>
      <c r="B81" s="49" t="s">
        <v>7</v>
      </c>
      <c r="C81" s="27" t="s">
        <v>14</v>
      </c>
      <c r="D81" s="37">
        <v>12000</v>
      </c>
      <c r="E81" s="35">
        <f t="shared" si="8"/>
        <v>12000</v>
      </c>
      <c r="F81" s="219">
        <f t="shared" si="9"/>
        <v>12000</v>
      </c>
      <c r="G81" s="19">
        <v>0</v>
      </c>
      <c r="H81" s="19">
        <v>0</v>
      </c>
      <c r="I81" s="19">
        <v>0</v>
      </c>
      <c r="J81" s="22">
        <v>0</v>
      </c>
      <c r="K81" s="15"/>
      <c r="N81" s="15"/>
    </row>
    <row r="82" spans="1:14" ht="18" customHeight="1" x14ac:dyDescent="0.2">
      <c r="A82" s="235" t="s">
        <v>383</v>
      </c>
      <c r="B82" s="49" t="s">
        <v>7</v>
      </c>
      <c r="C82" s="27" t="s">
        <v>14</v>
      </c>
      <c r="D82" s="37">
        <v>50000</v>
      </c>
      <c r="E82" s="35">
        <f t="shared" si="8"/>
        <v>50000</v>
      </c>
      <c r="F82" s="219">
        <f t="shared" si="9"/>
        <v>50000</v>
      </c>
      <c r="G82" s="19">
        <v>0</v>
      </c>
      <c r="H82" s="19">
        <v>0</v>
      </c>
      <c r="I82" s="19">
        <v>0</v>
      </c>
      <c r="J82" s="22">
        <v>0</v>
      </c>
      <c r="K82" s="15"/>
      <c r="N82" s="15"/>
    </row>
    <row r="83" spans="1:14" ht="16.5" customHeight="1" thickBot="1" x14ac:dyDescent="0.25">
      <c r="A83" s="394" t="s">
        <v>16</v>
      </c>
      <c r="B83" s="395"/>
      <c r="C83" s="396"/>
      <c r="D83" s="39">
        <f>SUM(D27:D82)</f>
        <v>11513811</v>
      </c>
      <c r="E83" s="39">
        <f>SUM(E27:E82)</f>
        <v>11513811</v>
      </c>
      <c r="F83" s="40">
        <f>SUM(F27:F82)</f>
        <v>24924811</v>
      </c>
      <c r="G83" s="40">
        <f t="shared" ref="G83:J83" si="10">SUM(G27:G73)</f>
        <v>13411000</v>
      </c>
      <c r="H83" s="40">
        <f t="shared" si="10"/>
        <v>0</v>
      </c>
      <c r="I83" s="40">
        <f t="shared" si="10"/>
        <v>0</v>
      </c>
      <c r="J83" s="41">
        <f t="shared" si="10"/>
        <v>0</v>
      </c>
      <c r="K83" s="15">
        <f t="shared" si="2"/>
        <v>0</v>
      </c>
      <c r="N83" s="15">
        <f t="shared" si="3"/>
        <v>0</v>
      </c>
    </row>
    <row r="84" spans="1:14" ht="15.75" customHeight="1" x14ac:dyDescent="0.2">
      <c r="A84" s="406" t="s">
        <v>17</v>
      </c>
      <c r="B84" s="407"/>
      <c r="C84" s="407"/>
      <c r="D84" s="407"/>
      <c r="E84" s="407"/>
      <c r="F84" s="407"/>
      <c r="G84" s="407"/>
      <c r="H84" s="407"/>
      <c r="I84" s="407"/>
      <c r="J84" s="408"/>
      <c r="K84" s="15"/>
      <c r="N84" s="15"/>
    </row>
    <row r="85" spans="1:14" ht="15.75" customHeight="1" thickBot="1" x14ac:dyDescent="0.3">
      <c r="A85" s="42"/>
      <c r="B85" s="43" t="s">
        <v>7</v>
      </c>
      <c r="C85" s="44" t="s">
        <v>19</v>
      </c>
      <c r="D85" s="45">
        <v>0</v>
      </c>
      <c r="E85" s="23">
        <f>D85</f>
        <v>0</v>
      </c>
      <c r="F85" s="45">
        <f>D85+G85+H85+I85+J85</f>
        <v>0</v>
      </c>
      <c r="G85" s="23">
        <v>0</v>
      </c>
      <c r="H85" s="23">
        <v>0</v>
      </c>
      <c r="I85" s="23">
        <v>0</v>
      </c>
      <c r="J85" s="23">
        <v>0</v>
      </c>
      <c r="K85" s="15"/>
      <c r="N85" s="15"/>
    </row>
    <row r="86" spans="1:14" ht="15.75" customHeight="1" thickBot="1" x14ac:dyDescent="0.25">
      <c r="A86" s="397" t="s">
        <v>238</v>
      </c>
      <c r="B86" s="398"/>
      <c r="C86" s="399"/>
      <c r="D86" s="46">
        <f>D85</f>
        <v>0</v>
      </c>
      <c r="E86" s="46">
        <f t="shared" ref="E86:J86" si="11">E85</f>
        <v>0</v>
      </c>
      <c r="F86" s="46">
        <f t="shared" si="11"/>
        <v>0</v>
      </c>
      <c r="G86" s="46">
        <f t="shared" si="11"/>
        <v>0</v>
      </c>
      <c r="H86" s="46">
        <f t="shared" si="11"/>
        <v>0</v>
      </c>
      <c r="I86" s="46">
        <f t="shared" si="11"/>
        <v>0</v>
      </c>
      <c r="J86" s="47">
        <f t="shared" si="11"/>
        <v>0</v>
      </c>
      <c r="K86" s="15"/>
      <c r="N86" s="15"/>
    </row>
    <row r="87" spans="1:14" ht="14.25" x14ac:dyDescent="0.2">
      <c r="A87" s="409" t="s">
        <v>18</v>
      </c>
      <c r="B87" s="410"/>
      <c r="C87" s="410"/>
      <c r="D87" s="410"/>
      <c r="E87" s="410"/>
      <c r="F87" s="410"/>
      <c r="G87" s="410"/>
      <c r="H87" s="410"/>
      <c r="I87" s="410"/>
      <c r="J87" s="411"/>
      <c r="K87" s="15">
        <f t="shared" si="2"/>
        <v>0</v>
      </c>
      <c r="N87" s="15">
        <f t="shared" si="3"/>
        <v>0</v>
      </c>
    </row>
    <row r="88" spans="1:14" ht="53.25" customHeight="1" x14ac:dyDescent="0.2">
      <c r="A88" s="48" t="s">
        <v>265</v>
      </c>
      <c r="B88" s="49" t="s">
        <v>7</v>
      </c>
      <c r="C88" s="27" t="s">
        <v>20</v>
      </c>
      <c r="D88" s="1">
        <v>15000</v>
      </c>
      <c r="E88" s="4">
        <f t="shared" ref="E88:E123" si="12">D88</f>
        <v>15000</v>
      </c>
      <c r="F88" s="50">
        <f t="shared" ref="F88:F124" si="13">D88+G88+H88+I88+J88</f>
        <v>15000</v>
      </c>
      <c r="G88" s="51">
        <v>0</v>
      </c>
      <c r="H88" s="19">
        <v>0</v>
      </c>
      <c r="I88" s="19">
        <v>0</v>
      </c>
      <c r="J88" s="22">
        <v>0</v>
      </c>
      <c r="K88" s="15">
        <f t="shared" si="2"/>
        <v>0</v>
      </c>
      <c r="N88" s="15">
        <f t="shared" si="3"/>
        <v>0</v>
      </c>
    </row>
    <row r="89" spans="1:14" ht="38.25" x14ac:dyDescent="0.2">
      <c r="A89" s="48" t="s">
        <v>264</v>
      </c>
      <c r="B89" s="49" t="s">
        <v>7</v>
      </c>
      <c r="C89" s="27" t="s">
        <v>20</v>
      </c>
      <c r="D89" s="1">
        <v>25000</v>
      </c>
      <c r="E89" s="4">
        <f t="shared" si="12"/>
        <v>25000</v>
      </c>
      <c r="F89" s="50">
        <f t="shared" si="13"/>
        <v>25000</v>
      </c>
      <c r="G89" s="51">
        <v>0</v>
      </c>
      <c r="H89" s="19">
        <v>0</v>
      </c>
      <c r="I89" s="19">
        <v>0</v>
      </c>
      <c r="J89" s="22">
        <v>0</v>
      </c>
      <c r="K89" s="15"/>
      <c r="N89" s="15"/>
    </row>
    <row r="90" spans="1:14" ht="14.25" x14ac:dyDescent="0.2">
      <c r="A90" s="48" t="s">
        <v>21</v>
      </c>
      <c r="B90" s="49" t="s">
        <v>7</v>
      </c>
      <c r="C90" s="27" t="s">
        <v>20</v>
      </c>
      <c r="D90" s="1">
        <v>0</v>
      </c>
      <c r="E90" s="4">
        <f t="shared" ref="E90" si="14">D90</f>
        <v>0</v>
      </c>
      <c r="F90" s="50">
        <f t="shared" ref="F90" si="15">D90+G90+H90+I90+J90</f>
        <v>130000</v>
      </c>
      <c r="G90" s="51">
        <v>130000</v>
      </c>
      <c r="H90" s="19">
        <v>0</v>
      </c>
      <c r="I90" s="19">
        <v>0</v>
      </c>
      <c r="J90" s="22">
        <v>0</v>
      </c>
      <c r="K90" s="15"/>
      <c r="N90" s="15"/>
    </row>
    <row r="91" spans="1:14" ht="41.25" customHeight="1" x14ac:dyDescent="0.2">
      <c r="A91" s="48" t="s">
        <v>22</v>
      </c>
      <c r="B91" s="49" t="s">
        <v>7</v>
      </c>
      <c r="C91" s="27" t="s">
        <v>20</v>
      </c>
      <c r="D91" s="1">
        <v>15000</v>
      </c>
      <c r="E91" s="4">
        <f t="shared" si="12"/>
        <v>15000</v>
      </c>
      <c r="F91" s="50">
        <f t="shared" si="13"/>
        <v>15000</v>
      </c>
      <c r="G91" s="51">
        <v>0</v>
      </c>
      <c r="H91" s="19">
        <v>0</v>
      </c>
      <c r="I91" s="19">
        <v>0</v>
      </c>
      <c r="J91" s="22">
        <v>0</v>
      </c>
      <c r="K91" s="15">
        <f t="shared" si="2"/>
        <v>0</v>
      </c>
      <c r="N91" s="15">
        <f t="shared" si="3"/>
        <v>0</v>
      </c>
    </row>
    <row r="92" spans="1:14" ht="57" customHeight="1" x14ac:dyDescent="0.2">
      <c r="A92" s="48" t="s">
        <v>432</v>
      </c>
      <c r="B92" s="49" t="s">
        <v>7</v>
      </c>
      <c r="C92" s="27" t="s">
        <v>20</v>
      </c>
      <c r="D92" s="1">
        <v>100000</v>
      </c>
      <c r="E92" s="4">
        <f t="shared" si="12"/>
        <v>100000</v>
      </c>
      <c r="F92" s="50">
        <f t="shared" si="13"/>
        <v>100000</v>
      </c>
      <c r="G92" s="51">
        <v>0</v>
      </c>
      <c r="H92" s="19">
        <v>0</v>
      </c>
      <c r="I92" s="19">
        <v>0</v>
      </c>
      <c r="J92" s="22">
        <v>0</v>
      </c>
      <c r="K92" s="15"/>
      <c r="N92" s="15"/>
    </row>
    <row r="93" spans="1:14" ht="25.5" x14ac:dyDescent="0.2">
      <c r="A93" s="48" t="s">
        <v>23</v>
      </c>
      <c r="B93" s="49" t="s">
        <v>7</v>
      </c>
      <c r="C93" s="27" t="s">
        <v>20</v>
      </c>
      <c r="D93" s="1">
        <v>0</v>
      </c>
      <c r="E93" s="4">
        <f t="shared" si="12"/>
        <v>0</v>
      </c>
      <c r="F93" s="50">
        <f t="shared" si="13"/>
        <v>135000</v>
      </c>
      <c r="G93" s="51">
        <v>135000</v>
      </c>
      <c r="H93" s="19">
        <v>0</v>
      </c>
      <c r="I93" s="19">
        <v>0</v>
      </c>
      <c r="J93" s="22">
        <v>0</v>
      </c>
      <c r="K93" s="15">
        <f t="shared" si="2"/>
        <v>0</v>
      </c>
      <c r="N93" s="15">
        <f t="shared" si="3"/>
        <v>0</v>
      </c>
    </row>
    <row r="94" spans="1:14" ht="14.25" x14ac:dyDescent="0.2">
      <c r="A94" s="48" t="s">
        <v>24</v>
      </c>
      <c r="B94" s="49" t="s">
        <v>7</v>
      </c>
      <c r="C94" s="27" t="s">
        <v>20</v>
      </c>
      <c r="D94" s="1">
        <v>0</v>
      </c>
      <c r="E94" s="4">
        <f t="shared" si="12"/>
        <v>0</v>
      </c>
      <c r="F94" s="50">
        <f t="shared" si="13"/>
        <v>176840</v>
      </c>
      <c r="G94" s="51">
        <v>176840</v>
      </c>
      <c r="H94" s="19">
        <v>0</v>
      </c>
      <c r="I94" s="19">
        <v>0</v>
      </c>
      <c r="J94" s="22">
        <v>0</v>
      </c>
      <c r="K94" s="15">
        <f t="shared" si="2"/>
        <v>0</v>
      </c>
      <c r="N94" s="15">
        <f t="shared" si="3"/>
        <v>0</v>
      </c>
    </row>
    <row r="95" spans="1:14" ht="25.5" x14ac:dyDescent="0.2">
      <c r="A95" s="48" t="s">
        <v>25</v>
      </c>
      <c r="B95" s="49" t="s">
        <v>7</v>
      </c>
      <c r="C95" s="27" t="s">
        <v>20</v>
      </c>
      <c r="D95" s="1">
        <v>0</v>
      </c>
      <c r="E95" s="4">
        <f t="shared" si="12"/>
        <v>0</v>
      </c>
      <c r="F95" s="50">
        <f t="shared" si="13"/>
        <v>86000</v>
      </c>
      <c r="G95" s="51">
        <v>86000</v>
      </c>
      <c r="H95" s="19">
        <v>0</v>
      </c>
      <c r="I95" s="19">
        <v>0</v>
      </c>
      <c r="J95" s="22">
        <v>0</v>
      </c>
      <c r="K95" s="15">
        <f t="shared" si="2"/>
        <v>0</v>
      </c>
      <c r="N95" s="15">
        <f t="shared" si="3"/>
        <v>0</v>
      </c>
    </row>
    <row r="96" spans="1:14" ht="25.5" x14ac:dyDescent="0.2">
      <c r="A96" s="48" t="s">
        <v>433</v>
      </c>
      <c r="B96" s="49" t="s">
        <v>7</v>
      </c>
      <c r="C96" s="27" t="s">
        <v>20</v>
      </c>
      <c r="D96" s="1">
        <v>131000</v>
      </c>
      <c r="E96" s="4">
        <f t="shared" si="12"/>
        <v>131000</v>
      </c>
      <c r="F96" s="50">
        <f t="shared" si="13"/>
        <v>131000</v>
      </c>
      <c r="G96" s="51">
        <v>0</v>
      </c>
      <c r="H96" s="19">
        <v>0</v>
      </c>
      <c r="I96" s="19">
        <v>0</v>
      </c>
      <c r="J96" s="22">
        <v>0</v>
      </c>
      <c r="K96" s="15">
        <f t="shared" si="2"/>
        <v>0</v>
      </c>
      <c r="N96" s="15">
        <f t="shared" si="3"/>
        <v>0</v>
      </c>
    </row>
    <row r="97" spans="1:14" ht="14.25" x14ac:dyDescent="0.2">
      <c r="A97" s="48" t="s">
        <v>247</v>
      </c>
      <c r="B97" s="49" t="s">
        <v>7</v>
      </c>
      <c r="C97" s="27" t="s">
        <v>20</v>
      </c>
      <c r="D97" s="1">
        <v>165000</v>
      </c>
      <c r="E97" s="4">
        <f t="shared" si="12"/>
        <v>165000</v>
      </c>
      <c r="F97" s="50">
        <f t="shared" si="13"/>
        <v>165000</v>
      </c>
      <c r="G97" s="51">
        <v>0</v>
      </c>
      <c r="H97" s="19">
        <v>0</v>
      </c>
      <c r="I97" s="19">
        <v>0</v>
      </c>
      <c r="J97" s="22">
        <v>0</v>
      </c>
      <c r="K97" s="15">
        <f t="shared" si="2"/>
        <v>0</v>
      </c>
      <c r="N97" s="15"/>
    </row>
    <row r="98" spans="1:14" ht="24.75" customHeight="1" x14ac:dyDescent="0.2">
      <c r="A98" s="48" t="s">
        <v>263</v>
      </c>
      <c r="B98" s="49" t="s">
        <v>7</v>
      </c>
      <c r="C98" s="27" t="s">
        <v>20</v>
      </c>
      <c r="D98" s="1">
        <v>117000</v>
      </c>
      <c r="E98" s="4">
        <f t="shared" si="12"/>
        <v>117000</v>
      </c>
      <c r="F98" s="50">
        <f t="shared" si="13"/>
        <v>117000</v>
      </c>
      <c r="G98" s="51">
        <v>0</v>
      </c>
      <c r="H98" s="19">
        <v>0</v>
      </c>
      <c r="I98" s="19">
        <v>0</v>
      </c>
      <c r="J98" s="22">
        <v>0</v>
      </c>
      <c r="K98" s="15">
        <f t="shared" si="2"/>
        <v>0</v>
      </c>
      <c r="N98" s="15"/>
    </row>
    <row r="99" spans="1:14" ht="248.25" customHeight="1" x14ac:dyDescent="0.2">
      <c r="A99" s="52" t="s">
        <v>326</v>
      </c>
      <c r="B99" s="16" t="s">
        <v>7</v>
      </c>
      <c r="C99" s="17" t="s">
        <v>20</v>
      </c>
      <c r="D99" s="53">
        <v>150000</v>
      </c>
      <c r="E99" s="54">
        <f t="shared" si="12"/>
        <v>150000</v>
      </c>
      <c r="F99" s="55">
        <f t="shared" si="13"/>
        <v>150000</v>
      </c>
      <c r="G99" s="56">
        <v>0</v>
      </c>
      <c r="H99" s="53">
        <v>0</v>
      </c>
      <c r="I99" s="53">
        <v>0</v>
      </c>
      <c r="J99" s="57">
        <v>0</v>
      </c>
      <c r="K99" s="15"/>
      <c r="N99" s="15"/>
    </row>
    <row r="100" spans="1:14" ht="15.75" customHeight="1" x14ac:dyDescent="0.2">
      <c r="A100" s="58" t="s">
        <v>250</v>
      </c>
      <c r="B100" s="49" t="s">
        <v>7</v>
      </c>
      <c r="C100" s="27" t="s">
        <v>20</v>
      </c>
      <c r="D100" s="18">
        <v>1000</v>
      </c>
      <c r="E100" s="4">
        <f t="shared" si="12"/>
        <v>1000</v>
      </c>
      <c r="F100" s="50">
        <f t="shared" si="13"/>
        <v>170000</v>
      </c>
      <c r="G100" s="28">
        <v>169000</v>
      </c>
      <c r="H100" s="19">
        <v>0</v>
      </c>
      <c r="I100" s="19">
        <v>0</v>
      </c>
      <c r="J100" s="22">
        <v>0</v>
      </c>
      <c r="K100" s="15"/>
      <c r="N100" s="15"/>
    </row>
    <row r="101" spans="1:14" ht="15" customHeight="1" x14ac:dyDescent="0.2">
      <c r="A101" s="58" t="s">
        <v>251</v>
      </c>
      <c r="B101" s="49" t="s">
        <v>7</v>
      </c>
      <c r="C101" s="27" t="s">
        <v>20</v>
      </c>
      <c r="D101" s="18">
        <v>1000</v>
      </c>
      <c r="E101" s="4">
        <f t="shared" si="12"/>
        <v>1000</v>
      </c>
      <c r="F101" s="50">
        <f t="shared" si="13"/>
        <v>170000</v>
      </c>
      <c r="G101" s="28">
        <v>169000</v>
      </c>
      <c r="H101" s="19">
        <v>0</v>
      </c>
      <c r="I101" s="19">
        <v>0</v>
      </c>
      <c r="J101" s="22">
        <v>0</v>
      </c>
      <c r="K101" s="15"/>
      <c r="N101" s="15"/>
    </row>
    <row r="102" spans="1:14" ht="15" customHeight="1" x14ac:dyDescent="0.2">
      <c r="A102" s="58" t="s">
        <v>252</v>
      </c>
      <c r="B102" s="49" t="s">
        <v>7</v>
      </c>
      <c r="C102" s="27" t="s">
        <v>20</v>
      </c>
      <c r="D102" s="18">
        <v>1000</v>
      </c>
      <c r="E102" s="4">
        <f t="shared" si="12"/>
        <v>1000</v>
      </c>
      <c r="F102" s="50">
        <f t="shared" si="13"/>
        <v>170000</v>
      </c>
      <c r="G102" s="28">
        <v>169000</v>
      </c>
      <c r="H102" s="19">
        <v>0</v>
      </c>
      <c r="I102" s="19">
        <v>0</v>
      </c>
      <c r="J102" s="22">
        <v>0</v>
      </c>
      <c r="K102" s="15"/>
      <c r="N102" s="15"/>
    </row>
    <row r="103" spans="1:14" ht="15.75" customHeight="1" x14ac:dyDescent="0.2">
      <c r="A103" s="58" t="s">
        <v>269</v>
      </c>
      <c r="B103" s="49" t="s">
        <v>7</v>
      </c>
      <c r="C103" s="27" t="s">
        <v>20</v>
      </c>
      <c r="D103" s="18">
        <v>1000</v>
      </c>
      <c r="E103" s="4">
        <f t="shared" si="12"/>
        <v>1000</v>
      </c>
      <c r="F103" s="50">
        <f t="shared" si="13"/>
        <v>170000</v>
      </c>
      <c r="G103" s="28">
        <v>169000</v>
      </c>
      <c r="H103" s="19">
        <v>0</v>
      </c>
      <c r="I103" s="19">
        <v>0</v>
      </c>
      <c r="J103" s="22">
        <v>0</v>
      </c>
      <c r="K103" s="15"/>
      <c r="N103" s="15"/>
    </row>
    <row r="104" spans="1:14" ht="14.25" x14ac:dyDescent="0.2">
      <c r="A104" s="58" t="s">
        <v>253</v>
      </c>
      <c r="B104" s="49" t="s">
        <v>7</v>
      </c>
      <c r="C104" s="27" t="s">
        <v>20</v>
      </c>
      <c r="D104" s="18">
        <v>1000</v>
      </c>
      <c r="E104" s="4">
        <f t="shared" si="12"/>
        <v>1000</v>
      </c>
      <c r="F104" s="50">
        <f t="shared" si="13"/>
        <v>160000</v>
      </c>
      <c r="G104" s="28">
        <v>159000</v>
      </c>
      <c r="H104" s="19">
        <v>0</v>
      </c>
      <c r="I104" s="19">
        <v>0</v>
      </c>
      <c r="J104" s="22">
        <v>0</v>
      </c>
      <c r="K104" s="15"/>
      <c r="N104" s="15"/>
    </row>
    <row r="105" spans="1:14" ht="27" customHeight="1" x14ac:dyDescent="0.2">
      <c r="A105" s="58" t="s">
        <v>254</v>
      </c>
      <c r="B105" s="49" t="s">
        <v>7</v>
      </c>
      <c r="C105" s="27" t="s">
        <v>20</v>
      </c>
      <c r="D105" s="18">
        <v>265200</v>
      </c>
      <c r="E105" s="4">
        <f t="shared" si="12"/>
        <v>265200</v>
      </c>
      <c r="F105" s="50">
        <f t="shared" si="13"/>
        <v>265200</v>
      </c>
      <c r="G105" s="51">
        <v>0</v>
      </c>
      <c r="H105" s="19">
        <v>0</v>
      </c>
      <c r="I105" s="19">
        <v>0</v>
      </c>
      <c r="J105" s="22">
        <v>0</v>
      </c>
      <c r="K105" s="15"/>
      <c r="N105" s="15"/>
    </row>
    <row r="106" spans="1:14" ht="14.25" x14ac:dyDescent="0.2">
      <c r="A106" s="58" t="s">
        <v>255</v>
      </c>
      <c r="B106" s="49" t="s">
        <v>7</v>
      </c>
      <c r="C106" s="27" t="s">
        <v>20</v>
      </c>
      <c r="D106" s="18">
        <v>36000</v>
      </c>
      <c r="E106" s="4">
        <f t="shared" si="12"/>
        <v>36000</v>
      </c>
      <c r="F106" s="50">
        <f t="shared" si="13"/>
        <v>36000</v>
      </c>
      <c r="G106" s="51">
        <v>0</v>
      </c>
      <c r="H106" s="19">
        <v>0</v>
      </c>
      <c r="I106" s="19">
        <v>0</v>
      </c>
      <c r="J106" s="22">
        <v>0</v>
      </c>
      <c r="K106" s="15"/>
      <c r="N106" s="15"/>
    </row>
    <row r="107" spans="1:14" ht="14.25" x14ac:dyDescent="0.2">
      <c r="A107" s="58" t="s">
        <v>227</v>
      </c>
      <c r="B107" s="49" t="s">
        <v>7</v>
      </c>
      <c r="C107" s="27" t="s">
        <v>20</v>
      </c>
      <c r="D107" s="59">
        <v>1000</v>
      </c>
      <c r="E107" s="59">
        <f t="shared" si="12"/>
        <v>1000</v>
      </c>
      <c r="F107" s="60">
        <f t="shared" ref="F107:F113" si="16">D107+G107+H107+I107+J107</f>
        <v>501000</v>
      </c>
      <c r="G107" s="28">
        <v>500000</v>
      </c>
      <c r="H107" s="19">
        <v>0</v>
      </c>
      <c r="I107" s="19">
        <v>0</v>
      </c>
      <c r="J107" s="22">
        <v>0</v>
      </c>
      <c r="K107" s="15"/>
      <c r="N107" s="15"/>
    </row>
    <row r="108" spans="1:14" ht="25.5" x14ac:dyDescent="0.2">
      <c r="A108" s="58" t="s">
        <v>384</v>
      </c>
      <c r="B108" s="33" t="s">
        <v>7</v>
      </c>
      <c r="C108" s="27" t="s">
        <v>20</v>
      </c>
      <c r="D108" s="4">
        <v>170000</v>
      </c>
      <c r="E108" s="59">
        <f t="shared" si="12"/>
        <v>170000</v>
      </c>
      <c r="F108" s="60">
        <f>D108+G108+H108+I108+J108</f>
        <v>170000</v>
      </c>
      <c r="G108" s="28">
        <v>0</v>
      </c>
      <c r="H108" s="19">
        <v>0</v>
      </c>
      <c r="I108" s="19">
        <v>0</v>
      </c>
      <c r="J108" s="22">
        <v>0</v>
      </c>
      <c r="K108" s="15"/>
      <c r="N108" s="15"/>
    </row>
    <row r="109" spans="1:14" ht="14.25" x14ac:dyDescent="0.2">
      <c r="A109" s="58" t="s">
        <v>277</v>
      </c>
      <c r="B109" s="33" t="s">
        <v>7</v>
      </c>
      <c r="C109" s="27" t="s">
        <v>20</v>
      </c>
      <c r="D109" s="4">
        <v>67000</v>
      </c>
      <c r="E109" s="59">
        <f t="shared" si="12"/>
        <v>67000</v>
      </c>
      <c r="F109" s="60">
        <f t="shared" si="16"/>
        <v>87000</v>
      </c>
      <c r="G109" s="28">
        <v>20000</v>
      </c>
      <c r="H109" s="19">
        <v>0</v>
      </c>
      <c r="I109" s="19">
        <v>0</v>
      </c>
      <c r="J109" s="22">
        <v>0</v>
      </c>
      <c r="K109" s="15"/>
      <c r="N109" s="15"/>
    </row>
    <row r="110" spans="1:14" ht="14.25" x14ac:dyDescent="0.2">
      <c r="A110" s="58" t="s">
        <v>301</v>
      </c>
      <c r="B110" s="33" t="s">
        <v>7</v>
      </c>
      <c r="C110" s="27" t="s">
        <v>20</v>
      </c>
      <c r="D110" s="4">
        <v>160000</v>
      </c>
      <c r="E110" s="59">
        <f t="shared" si="12"/>
        <v>160000</v>
      </c>
      <c r="F110" s="60">
        <f t="shared" si="16"/>
        <v>160000</v>
      </c>
      <c r="G110" s="28">
        <v>0</v>
      </c>
      <c r="H110" s="19">
        <v>0</v>
      </c>
      <c r="I110" s="19">
        <v>0</v>
      </c>
      <c r="J110" s="22">
        <v>0</v>
      </c>
      <c r="K110" s="15"/>
      <c r="N110" s="15"/>
    </row>
    <row r="111" spans="1:14" ht="42.75" customHeight="1" x14ac:dyDescent="0.2">
      <c r="A111" s="58" t="s">
        <v>302</v>
      </c>
      <c r="B111" s="33" t="s">
        <v>7</v>
      </c>
      <c r="C111" s="27" t="s">
        <v>20</v>
      </c>
      <c r="D111" s="4">
        <v>150000</v>
      </c>
      <c r="E111" s="59">
        <f t="shared" si="12"/>
        <v>150000</v>
      </c>
      <c r="F111" s="60">
        <f t="shared" si="16"/>
        <v>150000</v>
      </c>
      <c r="G111" s="28">
        <v>0</v>
      </c>
      <c r="H111" s="19">
        <v>0</v>
      </c>
      <c r="I111" s="19">
        <v>0</v>
      </c>
      <c r="J111" s="22">
        <v>0</v>
      </c>
      <c r="K111" s="15"/>
      <c r="N111" s="15"/>
    </row>
    <row r="112" spans="1:14" ht="14.25" x14ac:dyDescent="0.2">
      <c r="A112" s="58" t="s">
        <v>375</v>
      </c>
      <c r="B112" s="33" t="s">
        <v>7</v>
      </c>
      <c r="C112" s="27" t="s">
        <v>20</v>
      </c>
      <c r="D112" s="4">
        <v>170000</v>
      </c>
      <c r="E112" s="59">
        <f t="shared" si="12"/>
        <v>170000</v>
      </c>
      <c r="F112" s="60">
        <f t="shared" si="16"/>
        <v>170000</v>
      </c>
      <c r="G112" s="28">
        <v>0</v>
      </c>
      <c r="H112" s="19">
        <v>0</v>
      </c>
      <c r="I112" s="19">
        <v>0</v>
      </c>
      <c r="J112" s="22">
        <v>0</v>
      </c>
      <c r="K112" s="15"/>
      <c r="N112" s="15"/>
    </row>
    <row r="113" spans="1:14" ht="25.5" x14ac:dyDescent="0.2">
      <c r="A113" s="58" t="s">
        <v>376</v>
      </c>
      <c r="B113" s="33" t="s">
        <v>7</v>
      </c>
      <c r="C113" s="27" t="s">
        <v>20</v>
      </c>
      <c r="D113" s="4">
        <v>170000</v>
      </c>
      <c r="E113" s="59">
        <f t="shared" si="12"/>
        <v>170000</v>
      </c>
      <c r="F113" s="60">
        <f t="shared" si="16"/>
        <v>170000</v>
      </c>
      <c r="G113" s="28">
        <v>0</v>
      </c>
      <c r="H113" s="19">
        <v>0</v>
      </c>
      <c r="I113" s="19">
        <v>0</v>
      </c>
      <c r="J113" s="22">
        <v>0</v>
      </c>
      <c r="K113" s="15"/>
      <c r="N113" s="15"/>
    </row>
    <row r="114" spans="1:14" ht="30" customHeight="1" x14ac:dyDescent="0.2">
      <c r="A114" s="48" t="s">
        <v>26</v>
      </c>
      <c r="B114" s="49" t="s">
        <v>7</v>
      </c>
      <c r="C114" s="27" t="s">
        <v>20</v>
      </c>
      <c r="D114" s="1">
        <v>0</v>
      </c>
      <c r="E114" s="4">
        <f t="shared" si="12"/>
        <v>0</v>
      </c>
      <c r="F114" s="50">
        <f t="shared" si="13"/>
        <v>135000</v>
      </c>
      <c r="G114" s="51">
        <v>135000</v>
      </c>
      <c r="H114" s="19">
        <v>0</v>
      </c>
      <c r="I114" s="19">
        <v>0</v>
      </c>
      <c r="J114" s="22">
        <v>0</v>
      </c>
      <c r="K114" s="15">
        <f t="shared" si="2"/>
        <v>0</v>
      </c>
      <c r="N114" s="15">
        <f t="shared" si="3"/>
        <v>0</v>
      </c>
    </row>
    <row r="115" spans="1:14" ht="14.25" x14ac:dyDescent="0.2">
      <c r="A115" s="48" t="s">
        <v>27</v>
      </c>
      <c r="B115" s="49" t="s">
        <v>7</v>
      </c>
      <c r="C115" s="27" t="s">
        <v>20</v>
      </c>
      <c r="D115" s="1">
        <v>0</v>
      </c>
      <c r="E115" s="4">
        <f t="shared" si="12"/>
        <v>0</v>
      </c>
      <c r="F115" s="50">
        <f t="shared" si="13"/>
        <v>170000</v>
      </c>
      <c r="G115" s="51">
        <v>170000</v>
      </c>
      <c r="H115" s="19">
        <v>0</v>
      </c>
      <c r="I115" s="19">
        <v>0</v>
      </c>
      <c r="J115" s="22">
        <v>0</v>
      </c>
      <c r="K115" s="15">
        <f t="shared" si="2"/>
        <v>0</v>
      </c>
      <c r="N115" s="15">
        <f t="shared" si="3"/>
        <v>0</v>
      </c>
    </row>
    <row r="116" spans="1:14" ht="63.75" x14ac:dyDescent="0.2">
      <c r="A116" s="52" t="s">
        <v>114</v>
      </c>
      <c r="B116" s="38" t="s">
        <v>7</v>
      </c>
      <c r="C116" s="38" t="s">
        <v>20</v>
      </c>
      <c r="D116" s="61">
        <v>1000</v>
      </c>
      <c r="E116" s="61">
        <f t="shared" si="12"/>
        <v>1000</v>
      </c>
      <c r="F116" s="62">
        <f t="shared" si="13"/>
        <v>161000</v>
      </c>
      <c r="G116" s="69">
        <v>160000</v>
      </c>
      <c r="H116" s="37">
        <v>0</v>
      </c>
      <c r="I116" s="37">
        <v>0</v>
      </c>
      <c r="J116" s="210">
        <v>0</v>
      </c>
      <c r="K116" s="15"/>
      <c r="N116" s="15"/>
    </row>
    <row r="117" spans="1:14" ht="114.75" x14ac:dyDescent="0.2">
      <c r="A117" s="52" t="s">
        <v>115</v>
      </c>
      <c r="B117" s="38" t="s">
        <v>7</v>
      </c>
      <c r="C117" s="38" t="s">
        <v>20</v>
      </c>
      <c r="D117" s="61">
        <v>1000</v>
      </c>
      <c r="E117" s="61">
        <f t="shared" si="12"/>
        <v>1000</v>
      </c>
      <c r="F117" s="62">
        <f t="shared" si="13"/>
        <v>165000</v>
      </c>
      <c r="G117" s="69">
        <v>164000</v>
      </c>
      <c r="H117" s="37">
        <v>0</v>
      </c>
      <c r="I117" s="37">
        <v>0</v>
      </c>
      <c r="J117" s="210">
        <v>0</v>
      </c>
      <c r="K117" s="15"/>
      <c r="N117" s="15"/>
    </row>
    <row r="118" spans="1:14" ht="83.25" customHeight="1" x14ac:dyDescent="0.2">
      <c r="A118" s="52" t="s">
        <v>116</v>
      </c>
      <c r="B118" s="38" t="s">
        <v>7</v>
      </c>
      <c r="C118" s="38" t="s">
        <v>20</v>
      </c>
      <c r="D118" s="61">
        <v>1000</v>
      </c>
      <c r="E118" s="61">
        <f t="shared" si="12"/>
        <v>1000</v>
      </c>
      <c r="F118" s="62">
        <f t="shared" si="13"/>
        <v>74000</v>
      </c>
      <c r="G118" s="69">
        <v>73000</v>
      </c>
      <c r="H118" s="37">
        <v>0</v>
      </c>
      <c r="I118" s="37">
        <v>0</v>
      </c>
      <c r="J118" s="210">
        <v>0</v>
      </c>
      <c r="K118" s="15"/>
      <c r="N118" s="15"/>
    </row>
    <row r="119" spans="1:14" ht="14.25" x14ac:dyDescent="0.2">
      <c r="A119" s="52" t="s">
        <v>197</v>
      </c>
      <c r="B119" s="38" t="s">
        <v>7</v>
      </c>
      <c r="C119" s="38" t="s">
        <v>20</v>
      </c>
      <c r="D119" s="61">
        <v>1000</v>
      </c>
      <c r="E119" s="61">
        <f t="shared" si="12"/>
        <v>1000</v>
      </c>
      <c r="F119" s="62">
        <f t="shared" si="13"/>
        <v>92000</v>
      </c>
      <c r="G119" s="69">
        <v>91000</v>
      </c>
      <c r="H119" s="37">
        <v>0</v>
      </c>
      <c r="I119" s="37">
        <v>0</v>
      </c>
      <c r="J119" s="210">
        <v>0</v>
      </c>
      <c r="K119" s="15"/>
      <c r="N119" s="15"/>
    </row>
    <row r="120" spans="1:14" ht="38.25" x14ac:dyDescent="0.2">
      <c r="A120" s="260" t="s">
        <v>468</v>
      </c>
      <c r="B120" s="38" t="s">
        <v>7</v>
      </c>
      <c r="C120" s="38" t="s">
        <v>20</v>
      </c>
      <c r="D120" s="61">
        <v>316000</v>
      </c>
      <c r="E120" s="61">
        <f t="shared" si="12"/>
        <v>316000</v>
      </c>
      <c r="F120" s="62">
        <f t="shared" si="13"/>
        <v>316000</v>
      </c>
      <c r="G120" s="69">
        <v>0</v>
      </c>
      <c r="H120" s="211">
        <v>0</v>
      </c>
      <c r="I120" s="211">
        <v>0</v>
      </c>
      <c r="J120" s="212">
        <v>0</v>
      </c>
      <c r="K120" s="15"/>
      <c r="N120" s="15"/>
    </row>
    <row r="121" spans="1:14" ht="38.25" x14ac:dyDescent="0.2">
      <c r="A121" s="260" t="s">
        <v>419</v>
      </c>
      <c r="B121" s="38" t="s">
        <v>7</v>
      </c>
      <c r="C121" s="38" t="s">
        <v>20</v>
      </c>
      <c r="D121" s="61">
        <v>0</v>
      </c>
      <c r="E121" s="61">
        <f t="shared" si="12"/>
        <v>0</v>
      </c>
      <c r="F121" s="62">
        <f t="shared" si="13"/>
        <v>5320000</v>
      </c>
      <c r="G121" s="69">
        <v>5320000</v>
      </c>
      <c r="H121" s="261">
        <v>0</v>
      </c>
      <c r="I121" s="261">
        <v>0</v>
      </c>
      <c r="J121" s="37">
        <v>0</v>
      </c>
      <c r="K121" s="15"/>
      <c r="N121" s="15"/>
    </row>
    <row r="122" spans="1:14" ht="51" x14ac:dyDescent="0.2">
      <c r="A122" s="260" t="s">
        <v>420</v>
      </c>
      <c r="B122" s="38" t="s">
        <v>7</v>
      </c>
      <c r="C122" s="38" t="s">
        <v>20</v>
      </c>
      <c r="D122" s="61">
        <v>0</v>
      </c>
      <c r="E122" s="61">
        <f t="shared" si="12"/>
        <v>0</v>
      </c>
      <c r="F122" s="62">
        <f t="shared" si="13"/>
        <v>88000</v>
      </c>
      <c r="G122" s="69">
        <v>88000</v>
      </c>
      <c r="H122" s="211">
        <v>0</v>
      </c>
      <c r="I122" s="211">
        <v>0</v>
      </c>
      <c r="J122" s="212">
        <v>0</v>
      </c>
      <c r="K122" s="15"/>
      <c r="N122" s="15"/>
    </row>
    <row r="123" spans="1:14" ht="51" x14ac:dyDescent="0.2">
      <c r="A123" s="260" t="s">
        <v>421</v>
      </c>
      <c r="B123" s="38" t="s">
        <v>7</v>
      </c>
      <c r="C123" s="38" t="s">
        <v>20</v>
      </c>
      <c r="D123" s="61">
        <v>0</v>
      </c>
      <c r="E123" s="61">
        <f t="shared" si="12"/>
        <v>0</v>
      </c>
      <c r="F123" s="62">
        <f t="shared" si="13"/>
        <v>31000</v>
      </c>
      <c r="G123" s="69">
        <v>31000</v>
      </c>
      <c r="H123" s="261">
        <v>0</v>
      </c>
      <c r="I123" s="261">
        <v>0</v>
      </c>
      <c r="J123" s="37">
        <v>0</v>
      </c>
      <c r="K123" s="15"/>
      <c r="N123" s="15"/>
    </row>
    <row r="124" spans="1:14" ht="15" thickBot="1" x14ac:dyDescent="0.25">
      <c r="A124" s="65" t="s">
        <v>228</v>
      </c>
      <c r="B124" s="38" t="s">
        <v>7</v>
      </c>
      <c r="C124" s="38" t="s">
        <v>20</v>
      </c>
      <c r="D124" s="61">
        <v>0</v>
      </c>
      <c r="E124" s="61">
        <v>0</v>
      </c>
      <c r="F124" s="62">
        <f t="shared" si="13"/>
        <v>500000</v>
      </c>
      <c r="G124" s="37">
        <v>500000</v>
      </c>
      <c r="H124" s="211">
        <v>0</v>
      </c>
      <c r="I124" s="211">
        <v>0</v>
      </c>
      <c r="J124" s="212">
        <v>0</v>
      </c>
      <c r="K124" s="15"/>
      <c r="N124" s="15"/>
    </row>
    <row r="125" spans="1:14" ht="15" thickBot="1" x14ac:dyDescent="0.25">
      <c r="A125" s="403" t="s">
        <v>28</v>
      </c>
      <c r="B125" s="404"/>
      <c r="C125" s="405"/>
      <c r="D125" s="66">
        <f t="shared" ref="D125:J125" si="17">SUM(D88:D124)</f>
        <v>2232200</v>
      </c>
      <c r="E125" s="66">
        <f t="shared" si="17"/>
        <v>2232200</v>
      </c>
      <c r="F125" s="66">
        <f t="shared" si="17"/>
        <v>10847040</v>
      </c>
      <c r="G125" s="66">
        <f t="shared" si="17"/>
        <v>8614840</v>
      </c>
      <c r="H125" s="66">
        <f t="shared" si="17"/>
        <v>0</v>
      </c>
      <c r="I125" s="66">
        <f t="shared" si="17"/>
        <v>0</v>
      </c>
      <c r="J125" s="66">
        <f t="shared" si="17"/>
        <v>0</v>
      </c>
      <c r="K125" s="15">
        <f t="shared" si="2"/>
        <v>0</v>
      </c>
      <c r="N125" s="15">
        <f t="shared" si="3"/>
        <v>0</v>
      </c>
    </row>
    <row r="126" spans="1:14" ht="20.100000000000001" customHeight="1" thickBot="1" x14ac:dyDescent="0.25">
      <c r="A126" s="370" t="s">
        <v>29</v>
      </c>
      <c r="B126" s="371"/>
      <c r="C126" s="371"/>
      <c r="D126" s="371"/>
      <c r="E126" s="371"/>
      <c r="F126" s="371"/>
      <c r="G126" s="371"/>
      <c r="H126" s="371"/>
      <c r="I126" s="371"/>
      <c r="J126" s="372"/>
      <c r="K126" s="15">
        <f t="shared" ref="K126:K225" si="18">D126-E126</f>
        <v>0</v>
      </c>
      <c r="N126" s="15">
        <f t="shared" si="3"/>
        <v>0</v>
      </c>
    </row>
    <row r="127" spans="1:14" ht="25.5" x14ac:dyDescent="0.2">
      <c r="A127" s="67" t="s">
        <v>328</v>
      </c>
      <c r="B127" s="49" t="s">
        <v>7</v>
      </c>
      <c r="C127" s="27" t="s">
        <v>30</v>
      </c>
      <c r="D127" s="59">
        <v>36000</v>
      </c>
      <c r="E127" s="59">
        <f t="shared" ref="E127:E134" si="19">D127</f>
        <v>36000</v>
      </c>
      <c r="F127" s="60">
        <f t="shared" ref="F127:F134" si="20">D127+G127+H127+I127+J127</f>
        <v>36000</v>
      </c>
      <c r="G127" s="28">
        <v>0</v>
      </c>
      <c r="H127" s="19">
        <v>0</v>
      </c>
      <c r="I127" s="19">
        <v>0</v>
      </c>
      <c r="J127" s="22">
        <v>0</v>
      </c>
      <c r="K127" s="15"/>
      <c r="N127" s="15"/>
    </row>
    <row r="128" spans="1:14" ht="25.5" x14ac:dyDescent="0.2">
      <c r="A128" s="67" t="s">
        <v>329</v>
      </c>
      <c r="B128" s="49" t="s">
        <v>7</v>
      </c>
      <c r="C128" s="27" t="s">
        <v>30</v>
      </c>
      <c r="D128" s="59">
        <v>15000</v>
      </c>
      <c r="E128" s="59">
        <f t="shared" si="19"/>
        <v>15000</v>
      </c>
      <c r="F128" s="60">
        <f t="shared" si="20"/>
        <v>15000</v>
      </c>
      <c r="G128" s="28">
        <v>0</v>
      </c>
      <c r="H128" s="19">
        <v>0</v>
      </c>
      <c r="I128" s="19">
        <v>0</v>
      </c>
      <c r="J128" s="22">
        <v>0</v>
      </c>
      <c r="K128" s="15"/>
      <c r="N128" s="15"/>
    </row>
    <row r="129" spans="1:14" ht="25.5" x14ac:dyDescent="0.2">
      <c r="A129" s="67" t="s">
        <v>330</v>
      </c>
      <c r="B129" s="49" t="s">
        <v>7</v>
      </c>
      <c r="C129" s="27" t="s">
        <v>30</v>
      </c>
      <c r="D129" s="59">
        <v>18000</v>
      </c>
      <c r="E129" s="59">
        <f t="shared" si="19"/>
        <v>18000</v>
      </c>
      <c r="F129" s="60">
        <f t="shared" si="20"/>
        <v>18000</v>
      </c>
      <c r="G129" s="28">
        <v>0</v>
      </c>
      <c r="H129" s="19">
        <v>0</v>
      </c>
      <c r="I129" s="19">
        <v>0</v>
      </c>
      <c r="J129" s="22">
        <v>0</v>
      </c>
      <c r="K129" s="15"/>
      <c r="N129" s="15"/>
    </row>
    <row r="130" spans="1:14" ht="16.5" customHeight="1" x14ac:dyDescent="0.2">
      <c r="A130" s="236" t="s">
        <v>189</v>
      </c>
      <c r="B130" s="49" t="s">
        <v>7</v>
      </c>
      <c r="C130" s="27" t="s">
        <v>30</v>
      </c>
      <c r="D130" s="59">
        <v>22000</v>
      </c>
      <c r="E130" s="59">
        <f t="shared" si="19"/>
        <v>22000</v>
      </c>
      <c r="F130" s="60">
        <f t="shared" si="20"/>
        <v>22000</v>
      </c>
      <c r="G130" s="28">
        <v>0</v>
      </c>
      <c r="H130" s="19">
        <v>0</v>
      </c>
      <c r="I130" s="19">
        <v>0</v>
      </c>
      <c r="J130" s="22">
        <v>0</v>
      </c>
      <c r="K130" s="15"/>
      <c r="N130" s="15"/>
    </row>
    <row r="131" spans="1:14" ht="14.25" x14ac:dyDescent="0.2">
      <c r="A131" s="67" t="s">
        <v>331</v>
      </c>
      <c r="B131" s="49" t="s">
        <v>7</v>
      </c>
      <c r="C131" s="27" t="s">
        <v>30</v>
      </c>
      <c r="D131" s="59">
        <v>7000</v>
      </c>
      <c r="E131" s="59">
        <f t="shared" si="19"/>
        <v>7000</v>
      </c>
      <c r="F131" s="60">
        <f t="shared" si="20"/>
        <v>7000</v>
      </c>
      <c r="G131" s="28">
        <v>0</v>
      </c>
      <c r="H131" s="19">
        <v>0</v>
      </c>
      <c r="I131" s="19">
        <v>0</v>
      </c>
      <c r="J131" s="22">
        <v>0</v>
      </c>
      <c r="K131" s="15"/>
      <c r="N131" s="15"/>
    </row>
    <row r="132" spans="1:14" ht="14.25" x14ac:dyDescent="0.2">
      <c r="A132" s="67" t="s">
        <v>332</v>
      </c>
      <c r="B132" s="49" t="s">
        <v>7</v>
      </c>
      <c r="C132" s="27" t="s">
        <v>30</v>
      </c>
      <c r="D132" s="59">
        <v>30000</v>
      </c>
      <c r="E132" s="59">
        <f t="shared" si="19"/>
        <v>30000</v>
      </c>
      <c r="F132" s="60">
        <f t="shared" si="20"/>
        <v>30000</v>
      </c>
      <c r="G132" s="28">
        <v>0</v>
      </c>
      <c r="H132" s="19">
        <v>0</v>
      </c>
      <c r="I132" s="19">
        <v>0</v>
      </c>
      <c r="J132" s="22">
        <v>0</v>
      </c>
      <c r="K132" s="15"/>
      <c r="N132" s="15"/>
    </row>
    <row r="133" spans="1:14" ht="16.5" customHeight="1" x14ac:dyDescent="0.2">
      <c r="A133" s="237" t="s">
        <v>369</v>
      </c>
      <c r="B133" s="49" t="s">
        <v>7</v>
      </c>
      <c r="C133" s="27" t="s">
        <v>30</v>
      </c>
      <c r="D133" s="59">
        <v>6000</v>
      </c>
      <c r="E133" s="59">
        <f t="shared" si="19"/>
        <v>6000</v>
      </c>
      <c r="F133" s="60">
        <f t="shared" si="20"/>
        <v>6000</v>
      </c>
      <c r="G133" s="28">
        <v>0</v>
      </c>
      <c r="H133" s="19">
        <v>0</v>
      </c>
      <c r="I133" s="19">
        <v>0</v>
      </c>
      <c r="J133" s="22">
        <v>0</v>
      </c>
      <c r="K133" s="15"/>
      <c r="N133" s="15"/>
    </row>
    <row r="134" spans="1:14" ht="25.5" x14ac:dyDescent="0.2">
      <c r="A134" s="237" t="s">
        <v>370</v>
      </c>
      <c r="B134" s="49" t="s">
        <v>7</v>
      </c>
      <c r="C134" s="27" t="s">
        <v>30</v>
      </c>
      <c r="D134" s="59">
        <v>6000</v>
      </c>
      <c r="E134" s="59">
        <f t="shared" si="19"/>
        <v>6000</v>
      </c>
      <c r="F134" s="60">
        <f t="shared" si="20"/>
        <v>6000</v>
      </c>
      <c r="G134" s="28">
        <v>0</v>
      </c>
      <c r="H134" s="19">
        <v>0</v>
      </c>
      <c r="I134" s="19">
        <v>0</v>
      </c>
      <c r="J134" s="22">
        <v>0</v>
      </c>
      <c r="K134" s="15"/>
      <c r="N134" s="15"/>
    </row>
    <row r="135" spans="1:14" ht="25.5" x14ac:dyDescent="0.2">
      <c r="A135" s="67" t="s">
        <v>248</v>
      </c>
      <c r="B135" s="49" t="s">
        <v>7</v>
      </c>
      <c r="C135" s="27" t="s">
        <v>30</v>
      </c>
      <c r="D135" s="59">
        <v>1000</v>
      </c>
      <c r="E135" s="59">
        <f t="shared" ref="E135" si="21">D135</f>
        <v>1000</v>
      </c>
      <c r="F135" s="60">
        <f t="shared" ref="F135" si="22">D135+G135+H135+I135+J135</f>
        <v>160000</v>
      </c>
      <c r="G135" s="28">
        <v>159000</v>
      </c>
      <c r="H135" s="19">
        <v>0</v>
      </c>
      <c r="I135" s="19">
        <v>0</v>
      </c>
      <c r="J135" s="22">
        <v>0</v>
      </c>
      <c r="K135" s="15"/>
      <c r="N135" s="15"/>
    </row>
    <row r="136" spans="1:14" ht="51" x14ac:dyDescent="0.2">
      <c r="A136" s="48" t="s">
        <v>31</v>
      </c>
      <c r="B136" s="49" t="s">
        <v>7</v>
      </c>
      <c r="C136" s="27" t="s">
        <v>30</v>
      </c>
      <c r="D136" s="59">
        <v>0</v>
      </c>
      <c r="E136" s="59">
        <f t="shared" ref="E136" si="23">D136</f>
        <v>0</v>
      </c>
      <c r="F136" s="60">
        <f t="shared" ref="F136" si="24">D136+G136+H136+I136+J136</f>
        <v>70000</v>
      </c>
      <c r="G136" s="28">
        <v>70000</v>
      </c>
      <c r="H136" s="19">
        <v>0</v>
      </c>
      <c r="I136" s="19">
        <v>0</v>
      </c>
      <c r="J136" s="22">
        <v>0</v>
      </c>
      <c r="K136" s="15"/>
      <c r="N136" s="15"/>
    </row>
    <row r="137" spans="1:14" ht="15" thickBot="1" x14ac:dyDescent="0.25">
      <c r="A137" s="394" t="s">
        <v>32</v>
      </c>
      <c r="B137" s="395"/>
      <c r="C137" s="396"/>
      <c r="D137" s="39">
        <f t="shared" ref="D137:J137" si="25">SUM(D127:D136)</f>
        <v>141000</v>
      </c>
      <c r="E137" s="39">
        <f t="shared" si="25"/>
        <v>141000</v>
      </c>
      <c r="F137" s="39">
        <f t="shared" si="25"/>
        <v>370000</v>
      </c>
      <c r="G137" s="39">
        <f t="shared" si="25"/>
        <v>229000</v>
      </c>
      <c r="H137" s="40">
        <f t="shared" si="25"/>
        <v>0</v>
      </c>
      <c r="I137" s="40">
        <f t="shared" si="25"/>
        <v>0</v>
      </c>
      <c r="J137" s="41">
        <f t="shared" si="25"/>
        <v>0</v>
      </c>
      <c r="K137" s="15">
        <f t="shared" si="18"/>
        <v>0</v>
      </c>
      <c r="N137" s="15">
        <f t="shared" si="3"/>
        <v>0</v>
      </c>
    </row>
    <row r="138" spans="1:14" ht="20.100000000000001" customHeight="1" thickBot="1" x14ac:dyDescent="0.25">
      <c r="A138" s="370" t="s">
        <v>33</v>
      </c>
      <c r="B138" s="371"/>
      <c r="C138" s="371"/>
      <c r="D138" s="371"/>
      <c r="E138" s="371"/>
      <c r="F138" s="371"/>
      <c r="G138" s="371"/>
      <c r="H138" s="371"/>
      <c r="I138" s="371"/>
      <c r="J138" s="372"/>
      <c r="K138" s="15">
        <f t="shared" si="18"/>
        <v>0</v>
      </c>
      <c r="N138" s="15">
        <f t="shared" si="3"/>
        <v>0</v>
      </c>
    </row>
    <row r="139" spans="1:14" ht="14.25" x14ac:dyDescent="0.2">
      <c r="A139" s="48" t="s">
        <v>304</v>
      </c>
      <c r="B139" s="49" t="s">
        <v>7</v>
      </c>
      <c r="C139" s="27" t="s">
        <v>34</v>
      </c>
      <c r="D139" s="18">
        <v>1000</v>
      </c>
      <c r="E139" s="59">
        <f t="shared" ref="E139:E229" si="26">D139</f>
        <v>1000</v>
      </c>
      <c r="F139" s="68">
        <f t="shared" ref="F139:F228" si="27">D139+G139+H139+I139+J139</f>
        <v>30990000</v>
      </c>
      <c r="G139" s="21">
        <v>20000000</v>
      </c>
      <c r="H139" s="19">
        <v>10989000</v>
      </c>
      <c r="I139" s="19">
        <v>0</v>
      </c>
      <c r="J139" s="22">
        <v>0</v>
      </c>
      <c r="K139" s="15"/>
      <c r="N139" s="15"/>
    </row>
    <row r="140" spans="1:14" ht="14.25" x14ac:dyDescent="0.2">
      <c r="A140" s="48" t="s">
        <v>36</v>
      </c>
      <c r="B140" s="49" t="s">
        <v>7</v>
      </c>
      <c r="C140" s="27" t="s">
        <v>34</v>
      </c>
      <c r="D140" s="18">
        <v>720000</v>
      </c>
      <c r="E140" s="59">
        <f t="shared" si="26"/>
        <v>720000</v>
      </c>
      <c r="F140" s="68">
        <f t="shared" si="27"/>
        <v>720000</v>
      </c>
      <c r="G140" s="21">
        <v>0</v>
      </c>
      <c r="H140" s="19">
        <v>0</v>
      </c>
      <c r="I140" s="19">
        <v>0</v>
      </c>
      <c r="J140" s="22">
        <v>0</v>
      </c>
      <c r="K140" s="15"/>
      <c r="N140" s="15"/>
    </row>
    <row r="141" spans="1:14" ht="25.5" x14ac:dyDescent="0.2">
      <c r="A141" s="48" t="s">
        <v>340</v>
      </c>
      <c r="B141" s="49" t="s">
        <v>7</v>
      </c>
      <c r="C141" s="27" t="s">
        <v>34</v>
      </c>
      <c r="D141" s="18">
        <v>1000</v>
      </c>
      <c r="E141" s="59">
        <f t="shared" si="26"/>
        <v>1000</v>
      </c>
      <c r="F141" s="68">
        <f t="shared" si="27"/>
        <v>303000</v>
      </c>
      <c r="G141" s="21">
        <v>200000</v>
      </c>
      <c r="H141" s="19">
        <v>102000</v>
      </c>
      <c r="I141" s="19">
        <v>0</v>
      </c>
      <c r="J141" s="22">
        <v>0</v>
      </c>
      <c r="K141" s="15"/>
      <c r="N141" s="15"/>
    </row>
    <row r="142" spans="1:14" ht="25.5" x14ac:dyDescent="0.2">
      <c r="A142" s="48" t="s">
        <v>341</v>
      </c>
      <c r="B142" s="49" t="s">
        <v>7</v>
      </c>
      <c r="C142" s="27" t="s">
        <v>34</v>
      </c>
      <c r="D142" s="18">
        <v>1000</v>
      </c>
      <c r="E142" s="59">
        <f t="shared" si="26"/>
        <v>1000</v>
      </c>
      <c r="F142" s="68">
        <f t="shared" si="27"/>
        <v>241000</v>
      </c>
      <c r="G142" s="21">
        <v>140000</v>
      </c>
      <c r="H142" s="19">
        <v>100000</v>
      </c>
      <c r="I142" s="19">
        <v>0</v>
      </c>
      <c r="J142" s="22">
        <v>0</v>
      </c>
      <c r="K142" s="15"/>
      <c r="N142" s="15"/>
    </row>
    <row r="143" spans="1:14" ht="25.5" x14ac:dyDescent="0.2">
      <c r="A143" s="48" t="s">
        <v>279</v>
      </c>
      <c r="B143" s="49" t="s">
        <v>7</v>
      </c>
      <c r="C143" s="27" t="s">
        <v>34</v>
      </c>
      <c r="D143" s="18">
        <v>86519</v>
      </c>
      <c r="E143" s="59">
        <f t="shared" si="26"/>
        <v>86519</v>
      </c>
      <c r="F143" s="68">
        <f t="shared" si="27"/>
        <v>86519</v>
      </c>
      <c r="G143" s="21">
        <v>0</v>
      </c>
      <c r="H143" s="19">
        <v>0</v>
      </c>
      <c r="I143" s="19">
        <v>0</v>
      </c>
      <c r="J143" s="22">
        <v>0</v>
      </c>
      <c r="K143" s="15"/>
      <c r="N143" s="15"/>
    </row>
    <row r="144" spans="1:14" ht="38.25" x14ac:dyDescent="0.2">
      <c r="A144" s="48" t="s">
        <v>408</v>
      </c>
      <c r="B144" s="49" t="s">
        <v>7</v>
      </c>
      <c r="C144" s="27" t="s">
        <v>34</v>
      </c>
      <c r="D144" s="18">
        <v>17000</v>
      </c>
      <c r="E144" s="59">
        <f t="shared" si="26"/>
        <v>17000</v>
      </c>
      <c r="F144" s="68">
        <f t="shared" si="27"/>
        <v>17000</v>
      </c>
      <c r="G144" s="21">
        <v>0</v>
      </c>
      <c r="H144" s="19">
        <v>0</v>
      </c>
      <c r="I144" s="19">
        <v>0</v>
      </c>
      <c r="J144" s="22">
        <v>0</v>
      </c>
      <c r="K144" s="15"/>
      <c r="N144" s="15"/>
    </row>
    <row r="145" spans="1:14" ht="25.5" x14ac:dyDescent="0.2">
      <c r="A145" s="48" t="s">
        <v>199</v>
      </c>
      <c r="B145" s="49" t="s">
        <v>7</v>
      </c>
      <c r="C145" s="27" t="s">
        <v>34</v>
      </c>
      <c r="D145" s="18">
        <v>31000</v>
      </c>
      <c r="E145" s="18">
        <f t="shared" si="26"/>
        <v>31000</v>
      </c>
      <c r="F145" s="68">
        <f t="shared" si="27"/>
        <v>31000</v>
      </c>
      <c r="G145" s="21">
        <v>0</v>
      </c>
      <c r="H145" s="19">
        <v>0</v>
      </c>
      <c r="I145" s="19">
        <v>0</v>
      </c>
      <c r="J145" s="22">
        <v>0</v>
      </c>
      <c r="K145" s="15">
        <f t="shared" si="18"/>
        <v>0</v>
      </c>
      <c r="N145" s="15">
        <f t="shared" si="3"/>
        <v>0</v>
      </c>
    </row>
    <row r="146" spans="1:14" ht="38.25" x14ac:dyDescent="0.2">
      <c r="A146" s="48" t="s">
        <v>207</v>
      </c>
      <c r="B146" s="49" t="s">
        <v>7</v>
      </c>
      <c r="C146" s="27" t="s">
        <v>34</v>
      </c>
      <c r="D146" s="18">
        <v>30000</v>
      </c>
      <c r="E146" s="18">
        <f t="shared" si="26"/>
        <v>30000</v>
      </c>
      <c r="F146" s="68">
        <f t="shared" si="27"/>
        <v>30000</v>
      </c>
      <c r="G146" s="21">
        <v>0</v>
      </c>
      <c r="H146" s="19">
        <v>0</v>
      </c>
      <c r="I146" s="19">
        <v>0</v>
      </c>
      <c r="J146" s="22">
        <v>0</v>
      </c>
      <c r="K146" s="15"/>
      <c r="N146" s="15"/>
    </row>
    <row r="147" spans="1:14" ht="14.25" x14ac:dyDescent="0.2">
      <c r="A147" s="48" t="s">
        <v>406</v>
      </c>
      <c r="B147" s="49" t="s">
        <v>7</v>
      </c>
      <c r="C147" s="27" t="s">
        <v>34</v>
      </c>
      <c r="D147" s="18">
        <v>40000</v>
      </c>
      <c r="E147" s="18">
        <f t="shared" si="26"/>
        <v>40000</v>
      </c>
      <c r="F147" s="68">
        <f t="shared" si="27"/>
        <v>40000</v>
      </c>
      <c r="G147" s="21">
        <v>0</v>
      </c>
      <c r="H147" s="19">
        <v>0</v>
      </c>
      <c r="I147" s="19">
        <v>0</v>
      </c>
      <c r="J147" s="22">
        <v>0</v>
      </c>
      <c r="K147" s="15"/>
      <c r="N147" s="15"/>
    </row>
    <row r="148" spans="1:14" ht="14.25" x14ac:dyDescent="0.2">
      <c r="A148" s="48" t="s">
        <v>409</v>
      </c>
      <c r="B148" s="49" t="s">
        <v>7</v>
      </c>
      <c r="C148" s="27" t="s">
        <v>34</v>
      </c>
      <c r="D148" s="18">
        <v>50000</v>
      </c>
      <c r="E148" s="18">
        <f t="shared" si="26"/>
        <v>50000</v>
      </c>
      <c r="F148" s="68">
        <f t="shared" si="27"/>
        <v>50000</v>
      </c>
      <c r="G148" s="21">
        <v>0</v>
      </c>
      <c r="H148" s="19">
        <v>0</v>
      </c>
      <c r="I148" s="19">
        <v>0</v>
      </c>
      <c r="J148" s="22">
        <v>0</v>
      </c>
      <c r="K148" s="15"/>
      <c r="N148" s="15"/>
    </row>
    <row r="149" spans="1:14" ht="25.5" x14ac:dyDescent="0.2">
      <c r="A149" s="48" t="s">
        <v>418</v>
      </c>
      <c r="B149" s="49" t="s">
        <v>7</v>
      </c>
      <c r="C149" s="27" t="s">
        <v>34</v>
      </c>
      <c r="D149" s="18">
        <v>40000</v>
      </c>
      <c r="E149" s="18">
        <f t="shared" si="26"/>
        <v>40000</v>
      </c>
      <c r="F149" s="68">
        <f t="shared" si="27"/>
        <v>40000</v>
      </c>
      <c r="G149" s="21">
        <v>0</v>
      </c>
      <c r="H149" s="19">
        <v>0</v>
      </c>
      <c r="I149" s="19">
        <v>0</v>
      </c>
      <c r="J149" s="22">
        <v>0</v>
      </c>
      <c r="K149" s="15"/>
      <c r="N149" s="15"/>
    </row>
    <row r="150" spans="1:14" ht="14.25" x14ac:dyDescent="0.2">
      <c r="A150" s="48" t="s">
        <v>405</v>
      </c>
      <c r="B150" s="49" t="s">
        <v>7</v>
      </c>
      <c r="C150" s="27" t="s">
        <v>34</v>
      </c>
      <c r="D150" s="18">
        <v>50000</v>
      </c>
      <c r="E150" s="18">
        <f t="shared" si="26"/>
        <v>50000</v>
      </c>
      <c r="F150" s="68">
        <f t="shared" si="27"/>
        <v>50000</v>
      </c>
      <c r="G150" s="21">
        <v>0</v>
      </c>
      <c r="H150" s="19">
        <v>0</v>
      </c>
      <c r="I150" s="19">
        <v>0</v>
      </c>
      <c r="J150" s="22">
        <v>0</v>
      </c>
      <c r="K150" s="15"/>
      <c r="N150" s="15"/>
    </row>
    <row r="151" spans="1:14" ht="25.5" x14ac:dyDescent="0.2">
      <c r="A151" s="48" t="s">
        <v>444</v>
      </c>
      <c r="B151" s="49" t="s">
        <v>7</v>
      </c>
      <c r="C151" s="27" t="s">
        <v>34</v>
      </c>
      <c r="D151" s="218">
        <v>33000</v>
      </c>
      <c r="E151" s="18">
        <f t="shared" si="26"/>
        <v>33000</v>
      </c>
      <c r="F151" s="68">
        <f t="shared" si="27"/>
        <v>33000</v>
      </c>
      <c r="G151" s="21">
        <v>0</v>
      </c>
      <c r="H151" s="19">
        <v>0</v>
      </c>
      <c r="I151" s="19">
        <v>0</v>
      </c>
      <c r="J151" s="22">
        <v>0</v>
      </c>
      <c r="K151" s="15"/>
      <c r="N151" s="15"/>
    </row>
    <row r="152" spans="1:14" ht="25.5" x14ac:dyDescent="0.2">
      <c r="A152" s="48" t="s">
        <v>445</v>
      </c>
      <c r="B152" s="49" t="s">
        <v>7</v>
      </c>
      <c r="C152" s="27" t="s">
        <v>34</v>
      </c>
      <c r="D152" s="218">
        <v>33000</v>
      </c>
      <c r="E152" s="18">
        <f t="shared" si="26"/>
        <v>33000</v>
      </c>
      <c r="F152" s="68">
        <f t="shared" si="27"/>
        <v>33000</v>
      </c>
      <c r="G152" s="21">
        <v>0</v>
      </c>
      <c r="H152" s="19">
        <v>0</v>
      </c>
      <c r="I152" s="19">
        <v>0</v>
      </c>
      <c r="J152" s="22">
        <v>0</v>
      </c>
      <c r="K152" s="15"/>
      <c r="N152" s="15"/>
    </row>
    <row r="153" spans="1:14" ht="25.5" x14ac:dyDescent="0.2">
      <c r="A153" s="48" t="s">
        <v>446</v>
      </c>
      <c r="B153" s="49" t="s">
        <v>7</v>
      </c>
      <c r="C153" s="27" t="s">
        <v>34</v>
      </c>
      <c r="D153" s="218">
        <v>33000</v>
      </c>
      <c r="E153" s="18">
        <f t="shared" si="26"/>
        <v>33000</v>
      </c>
      <c r="F153" s="68">
        <f t="shared" si="27"/>
        <v>33000</v>
      </c>
      <c r="G153" s="21">
        <v>0</v>
      </c>
      <c r="H153" s="19">
        <v>0</v>
      </c>
      <c r="I153" s="19">
        <v>0</v>
      </c>
      <c r="J153" s="22">
        <v>0</v>
      </c>
      <c r="K153" s="15"/>
      <c r="N153" s="15"/>
    </row>
    <row r="154" spans="1:14" ht="14.25" x14ac:dyDescent="0.2">
      <c r="A154" s="48" t="s">
        <v>246</v>
      </c>
      <c r="B154" s="49" t="s">
        <v>7</v>
      </c>
      <c r="C154" s="27" t="s">
        <v>34</v>
      </c>
      <c r="D154" s="19">
        <v>160000</v>
      </c>
      <c r="E154" s="18">
        <f t="shared" si="26"/>
        <v>160000</v>
      </c>
      <c r="F154" s="68">
        <f t="shared" si="27"/>
        <v>160000</v>
      </c>
      <c r="G154" s="21">
        <v>0</v>
      </c>
      <c r="H154" s="19">
        <v>0</v>
      </c>
      <c r="I154" s="19">
        <v>0</v>
      </c>
      <c r="J154" s="22">
        <v>0</v>
      </c>
      <c r="K154" s="15">
        <f t="shared" si="18"/>
        <v>0</v>
      </c>
      <c r="N154" s="15"/>
    </row>
    <row r="155" spans="1:14" ht="25.5" x14ac:dyDescent="0.2">
      <c r="A155" s="48" t="s">
        <v>447</v>
      </c>
      <c r="B155" s="49" t="s">
        <v>7</v>
      </c>
      <c r="C155" s="27" t="s">
        <v>34</v>
      </c>
      <c r="D155" s="18">
        <v>165000</v>
      </c>
      <c r="E155" s="59">
        <f t="shared" si="26"/>
        <v>165000</v>
      </c>
      <c r="F155" s="68">
        <f t="shared" si="27"/>
        <v>165000</v>
      </c>
      <c r="G155" s="21">
        <v>0</v>
      </c>
      <c r="H155" s="19">
        <v>0</v>
      </c>
      <c r="I155" s="19">
        <v>0</v>
      </c>
      <c r="J155" s="22">
        <v>0</v>
      </c>
      <c r="K155" s="15">
        <f t="shared" si="18"/>
        <v>0</v>
      </c>
      <c r="N155" s="15">
        <f t="shared" ref="N155:N283" si="28">E155+G155-F155+H155+I155+J155</f>
        <v>0</v>
      </c>
    </row>
    <row r="156" spans="1:14" ht="14.25" x14ac:dyDescent="0.2">
      <c r="A156" s="48" t="s">
        <v>186</v>
      </c>
      <c r="B156" s="49" t="s">
        <v>7</v>
      </c>
      <c r="C156" s="27" t="s">
        <v>34</v>
      </c>
      <c r="D156" s="18">
        <v>1000</v>
      </c>
      <c r="E156" s="59">
        <f t="shared" si="26"/>
        <v>1000</v>
      </c>
      <c r="F156" s="68">
        <f t="shared" si="27"/>
        <v>500000</v>
      </c>
      <c r="G156" s="21">
        <v>499000</v>
      </c>
      <c r="H156" s="19">
        <v>0</v>
      </c>
      <c r="I156" s="19">
        <v>0</v>
      </c>
      <c r="J156" s="22">
        <v>0</v>
      </c>
      <c r="K156" s="15">
        <f t="shared" si="18"/>
        <v>0</v>
      </c>
      <c r="N156" s="15"/>
    </row>
    <row r="157" spans="1:14" ht="14.25" x14ac:dyDescent="0.2">
      <c r="A157" s="48" t="s">
        <v>216</v>
      </c>
      <c r="B157" s="49" t="s">
        <v>7</v>
      </c>
      <c r="C157" s="27" t="s">
        <v>34</v>
      </c>
      <c r="D157" s="18">
        <v>300000</v>
      </c>
      <c r="E157" s="59">
        <f t="shared" si="26"/>
        <v>300000</v>
      </c>
      <c r="F157" s="68">
        <f t="shared" si="27"/>
        <v>300000</v>
      </c>
      <c r="G157" s="21">
        <v>0</v>
      </c>
      <c r="H157" s="19">
        <v>0</v>
      </c>
      <c r="I157" s="19">
        <v>0</v>
      </c>
      <c r="J157" s="22">
        <v>0</v>
      </c>
      <c r="K157" s="15"/>
      <c r="N157" s="15"/>
    </row>
    <row r="158" spans="1:14" ht="14.25" x14ac:dyDescent="0.2">
      <c r="A158" s="48" t="s">
        <v>249</v>
      </c>
      <c r="B158" s="49" t="s">
        <v>7</v>
      </c>
      <c r="C158" s="27" t="s">
        <v>34</v>
      </c>
      <c r="D158" s="18">
        <v>1000</v>
      </c>
      <c r="E158" s="59">
        <f t="shared" si="26"/>
        <v>1000</v>
      </c>
      <c r="F158" s="68">
        <f t="shared" si="27"/>
        <v>500000</v>
      </c>
      <c r="G158" s="21">
        <v>499000</v>
      </c>
      <c r="H158" s="19">
        <v>0</v>
      </c>
      <c r="I158" s="19">
        <v>0</v>
      </c>
      <c r="J158" s="22">
        <v>0</v>
      </c>
      <c r="K158" s="15"/>
      <c r="N158" s="15"/>
    </row>
    <row r="159" spans="1:14" ht="14.25" x14ac:dyDescent="0.2">
      <c r="A159" s="48" t="s">
        <v>240</v>
      </c>
      <c r="B159" s="49" t="s">
        <v>7</v>
      </c>
      <c r="C159" s="27" t="s">
        <v>34</v>
      </c>
      <c r="D159" s="18">
        <v>165000</v>
      </c>
      <c r="E159" s="59">
        <f t="shared" si="26"/>
        <v>165000</v>
      </c>
      <c r="F159" s="68">
        <f t="shared" si="27"/>
        <v>165000</v>
      </c>
      <c r="G159" s="21">
        <v>0</v>
      </c>
      <c r="H159" s="19">
        <v>0</v>
      </c>
      <c r="I159" s="19">
        <v>0</v>
      </c>
      <c r="J159" s="22">
        <v>0</v>
      </c>
      <c r="K159" s="15"/>
      <c r="N159" s="15"/>
    </row>
    <row r="160" spans="1:14" ht="38.25" x14ac:dyDescent="0.2">
      <c r="A160" s="48" t="s">
        <v>272</v>
      </c>
      <c r="B160" s="49" t="s">
        <v>7</v>
      </c>
      <c r="C160" s="27" t="s">
        <v>34</v>
      </c>
      <c r="D160" s="218">
        <v>152000</v>
      </c>
      <c r="E160" s="59">
        <f t="shared" si="26"/>
        <v>152000</v>
      </c>
      <c r="F160" s="68">
        <f t="shared" si="27"/>
        <v>152000</v>
      </c>
      <c r="G160" s="21">
        <v>0</v>
      </c>
      <c r="H160" s="19">
        <v>0</v>
      </c>
      <c r="I160" s="19">
        <v>0</v>
      </c>
      <c r="J160" s="22">
        <v>0</v>
      </c>
      <c r="K160" s="15"/>
      <c r="N160" s="15"/>
    </row>
    <row r="161" spans="1:14" ht="25.5" x14ac:dyDescent="0.2">
      <c r="A161" s="48" t="s">
        <v>472</v>
      </c>
      <c r="B161" s="49" t="s">
        <v>7</v>
      </c>
      <c r="C161" s="27" t="s">
        <v>34</v>
      </c>
      <c r="D161" s="218">
        <v>56000</v>
      </c>
      <c r="E161" s="59">
        <f>D161</f>
        <v>56000</v>
      </c>
      <c r="F161" s="68">
        <f t="shared" si="27"/>
        <v>56000</v>
      </c>
      <c r="G161" s="21">
        <v>0</v>
      </c>
      <c r="H161" s="19">
        <v>0</v>
      </c>
      <c r="I161" s="19">
        <v>0</v>
      </c>
      <c r="J161" s="22">
        <v>0</v>
      </c>
      <c r="K161" s="15"/>
      <c r="N161" s="15"/>
    </row>
    <row r="162" spans="1:14" ht="14.25" x14ac:dyDescent="0.2">
      <c r="A162" s="48" t="s">
        <v>280</v>
      </c>
      <c r="B162" s="49" t="s">
        <v>7</v>
      </c>
      <c r="C162" s="27" t="s">
        <v>34</v>
      </c>
      <c r="D162" s="218">
        <v>75000</v>
      </c>
      <c r="E162" s="59">
        <f>D162</f>
        <v>75000</v>
      </c>
      <c r="F162" s="68">
        <f t="shared" si="27"/>
        <v>75000</v>
      </c>
      <c r="G162" s="21">
        <v>0</v>
      </c>
      <c r="H162" s="19">
        <v>0</v>
      </c>
      <c r="I162" s="19">
        <v>0</v>
      </c>
      <c r="J162" s="22">
        <v>0</v>
      </c>
      <c r="K162" s="15"/>
      <c r="N162" s="15"/>
    </row>
    <row r="163" spans="1:14" ht="18" customHeight="1" x14ac:dyDescent="0.2">
      <c r="A163" s="48" t="s">
        <v>372</v>
      </c>
      <c r="B163" s="49" t="s">
        <v>7</v>
      </c>
      <c r="C163" s="27" t="s">
        <v>34</v>
      </c>
      <c r="D163" s="218">
        <v>40000</v>
      </c>
      <c r="E163" s="59">
        <f>D163</f>
        <v>40000</v>
      </c>
      <c r="F163" s="68">
        <f t="shared" si="27"/>
        <v>40000</v>
      </c>
      <c r="G163" s="21">
        <v>0</v>
      </c>
      <c r="H163" s="19">
        <v>0</v>
      </c>
      <c r="I163" s="19">
        <v>0</v>
      </c>
      <c r="J163" s="22">
        <v>0</v>
      </c>
      <c r="K163" s="15"/>
      <c r="N163" s="15"/>
    </row>
    <row r="164" spans="1:14" ht="14.25" x14ac:dyDescent="0.2">
      <c r="A164" s="48" t="s">
        <v>288</v>
      </c>
      <c r="B164" s="49" t="s">
        <v>7</v>
      </c>
      <c r="C164" s="27" t="s">
        <v>34</v>
      </c>
      <c r="D164" s="218">
        <v>160000</v>
      </c>
      <c r="E164" s="59">
        <f t="shared" ref="E164:E197" si="29">D164</f>
        <v>160000</v>
      </c>
      <c r="F164" s="68">
        <f t="shared" si="27"/>
        <v>160000</v>
      </c>
      <c r="G164" s="21">
        <v>0</v>
      </c>
      <c r="H164" s="19">
        <v>0</v>
      </c>
      <c r="I164" s="19">
        <v>0</v>
      </c>
      <c r="J164" s="22">
        <v>0</v>
      </c>
      <c r="K164" s="15"/>
      <c r="N164" s="15"/>
    </row>
    <row r="165" spans="1:14" ht="14.25" x14ac:dyDescent="0.2">
      <c r="A165" s="48" t="s">
        <v>289</v>
      </c>
      <c r="B165" s="49" t="s">
        <v>7</v>
      </c>
      <c r="C165" s="27" t="s">
        <v>34</v>
      </c>
      <c r="D165" s="218">
        <v>160000</v>
      </c>
      <c r="E165" s="59">
        <f t="shared" si="29"/>
        <v>160000</v>
      </c>
      <c r="F165" s="68">
        <f t="shared" si="27"/>
        <v>160000</v>
      </c>
      <c r="G165" s="21">
        <v>0</v>
      </c>
      <c r="H165" s="19">
        <v>0</v>
      </c>
      <c r="I165" s="19">
        <v>0</v>
      </c>
      <c r="J165" s="22">
        <v>0</v>
      </c>
      <c r="K165" s="15"/>
      <c r="N165" s="15"/>
    </row>
    <row r="166" spans="1:14" ht="14.25" x14ac:dyDescent="0.2">
      <c r="A166" s="48" t="s">
        <v>290</v>
      </c>
      <c r="B166" s="49" t="s">
        <v>7</v>
      </c>
      <c r="C166" s="27" t="s">
        <v>34</v>
      </c>
      <c r="D166" s="218">
        <v>160000</v>
      </c>
      <c r="E166" s="59">
        <f t="shared" si="29"/>
        <v>160000</v>
      </c>
      <c r="F166" s="68">
        <f t="shared" si="27"/>
        <v>160000</v>
      </c>
      <c r="G166" s="21">
        <v>0</v>
      </c>
      <c r="H166" s="19">
        <v>0</v>
      </c>
      <c r="I166" s="19">
        <v>0</v>
      </c>
      <c r="J166" s="22">
        <v>0</v>
      </c>
      <c r="K166" s="15"/>
      <c r="N166" s="15"/>
    </row>
    <row r="167" spans="1:14" ht="25.5" x14ac:dyDescent="0.2">
      <c r="A167" s="48" t="s">
        <v>291</v>
      </c>
      <c r="B167" s="49" t="s">
        <v>7</v>
      </c>
      <c r="C167" s="27" t="s">
        <v>34</v>
      </c>
      <c r="D167" s="218">
        <v>160000</v>
      </c>
      <c r="E167" s="59">
        <f t="shared" si="29"/>
        <v>160000</v>
      </c>
      <c r="F167" s="68">
        <f t="shared" si="27"/>
        <v>160000</v>
      </c>
      <c r="G167" s="21">
        <v>0</v>
      </c>
      <c r="H167" s="19">
        <v>0</v>
      </c>
      <c r="I167" s="19">
        <v>0</v>
      </c>
      <c r="J167" s="22">
        <v>0</v>
      </c>
      <c r="K167" s="15"/>
      <c r="N167" s="15"/>
    </row>
    <row r="168" spans="1:14" ht="14.25" x14ac:dyDescent="0.2">
      <c r="A168" s="48" t="s">
        <v>292</v>
      </c>
      <c r="B168" s="49" t="s">
        <v>7</v>
      </c>
      <c r="C168" s="27" t="s">
        <v>34</v>
      </c>
      <c r="D168" s="218">
        <v>160000</v>
      </c>
      <c r="E168" s="59">
        <f t="shared" si="29"/>
        <v>160000</v>
      </c>
      <c r="F168" s="68">
        <f t="shared" si="27"/>
        <v>160000</v>
      </c>
      <c r="G168" s="21">
        <v>0</v>
      </c>
      <c r="H168" s="19">
        <v>0</v>
      </c>
      <c r="I168" s="19">
        <v>0</v>
      </c>
      <c r="J168" s="22">
        <v>0</v>
      </c>
      <c r="K168" s="15"/>
      <c r="N168" s="15"/>
    </row>
    <row r="169" spans="1:14" ht="25.5" x14ac:dyDescent="0.2">
      <c r="A169" s="2" t="s">
        <v>314</v>
      </c>
      <c r="B169" s="49" t="s">
        <v>7</v>
      </c>
      <c r="C169" s="27" t="s">
        <v>34</v>
      </c>
      <c r="D169" s="218">
        <v>80000</v>
      </c>
      <c r="E169" s="59">
        <f t="shared" si="29"/>
        <v>80000</v>
      </c>
      <c r="F169" s="68">
        <f t="shared" si="27"/>
        <v>80000</v>
      </c>
      <c r="G169" s="21">
        <v>0</v>
      </c>
      <c r="H169" s="19">
        <v>0</v>
      </c>
      <c r="I169" s="19">
        <v>0</v>
      </c>
      <c r="J169" s="22">
        <v>0</v>
      </c>
      <c r="K169" s="15"/>
      <c r="N169" s="15"/>
    </row>
    <row r="170" spans="1:14" ht="14.25" x14ac:dyDescent="0.2">
      <c r="A170" s="2" t="s">
        <v>426</v>
      </c>
      <c r="B170" s="49" t="s">
        <v>7</v>
      </c>
      <c r="C170" s="27" t="s">
        <v>34</v>
      </c>
      <c r="D170" s="218">
        <v>129000</v>
      </c>
      <c r="E170" s="59">
        <f t="shared" si="29"/>
        <v>129000</v>
      </c>
      <c r="F170" s="68">
        <f t="shared" si="27"/>
        <v>129000</v>
      </c>
      <c r="G170" s="21">
        <v>0</v>
      </c>
      <c r="H170" s="19">
        <v>0</v>
      </c>
      <c r="I170" s="19">
        <v>0</v>
      </c>
      <c r="J170" s="22">
        <v>0</v>
      </c>
      <c r="K170" s="15"/>
      <c r="N170" s="15"/>
    </row>
    <row r="171" spans="1:14" ht="29.25" customHeight="1" x14ac:dyDescent="0.2">
      <c r="A171" s="239" t="s">
        <v>448</v>
      </c>
      <c r="B171" s="49" t="s">
        <v>7</v>
      </c>
      <c r="C171" s="27" t="s">
        <v>34</v>
      </c>
      <c r="D171" s="218">
        <v>7500</v>
      </c>
      <c r="E171" s="59">
        <f t="shared" si="29"/>
        <v>7500</v>
      </c>
      <c r="F171" s="68">
        <f t="shared" si="27"/>
        <v>7500</v>
      </c>
      <c r="G171" s="19">
        <v>0</v>
      </c>
      <c r="H171" s="19">
        <v>0</v>
      </c>
      <c r="I171" s="19">
        <v>0</v>
      </c>
      <c r="J171" s="22">
        <v>0</v>
      </c>
      <c r="K171" s="15"/>
      <c r="N171" s="15"/>
    </row>
    <row r="172" spans="1:14" ht="25.5" x14ac:dyDescent="0.2">
      <c r="A172" s="239" t="s">
        <v>449</v>
      </c>
      <c r="B172" s="49" t="s">
        <v>7</v>
      </c>
      <c r="C172" s="27" t="s">
        <v>34</v>
      </c>
      <c r="D172" s="218">
        <v>45000</v>
      </c>
      <c r="E172" s="59">
        <f t="shared" si="29"/>
        <v>45000</v>
      </c>
      <c r="F172" s="68">
        <f t="shared" si="27"/>
        <v>45000</v>
      </c>
      <c r="G172" s="19">
        <v>0</v>
      </c>
      <c r="H172" s="19">
        <v>0</v>
      </c>
      <c r="I172" s="19">
        <v>0</v>
      </c>
      <c r="J172" s="22">
        <v>0</v>
      </c>
      <c r="K172" s="15"/>
      <c r="N172" s="15"/>
    </row>
    <row r="173" spans="1:14" ht="25.5" x14ac:dyDescent="0.2">
      <c r="A173" s="239" t="s">
        <v>450</v>
      </c>
      <c r="B173" s="49" t="s">
        <v>7</v>
      </c>
      <c r="C173" s="27" t="s">
        <v>34</v>
      </c>
      <c r="D173" s="218">
        <v>85000</v>
      </c>
      <c r="E173" s="59">
        <f t="shared" si="29"/>
        <v>85000</v>
      </c>
      <c r="F173" s="68">
        <f t="shared" si="27"/>
        <v>85000</v>
      </c>
      <c r="G173" s="19">
        <v>0</v>
      </c>
      <c r="H173" s="19">
        <v>0</v>
      </c>
      <c r="I173" s="19">
        <v>0</v>
      </c>
      <c r="J173" s="22">
        <v>0</v>
      </c>
      <c r="K173" s="15"/>
      <c r="N173" s="15"/>
    </row>
    <row r="174" spans="1:14" ht="25.5" x14ac:dyDescent="0.2">
      <c r="A174" s="239" t="s">
        <v>451</v>
      </c>
      <c r="B174" s="49" t="s">
        <v>7</v>
      </c>
      <c r="C174" s="27" t="s">
        <v>34</v>
      </c>
      <c r="D174" s="218">
        <v>44000</v>
      </c>
      <c r="E174" s="59">
        <f t="shared" si="29"/>
        <v>44000</v>
      </c>
      <c r="F174" s="68">
        <f t="shared" si="27"/>
        <v>44000</v>
      </c>
      <c r="G174" s="19">
        <v>0</v>
      </c>
      <c r="H174" s="19">
        <v>0</v>
      </c>
      <c r="I174" s="19">
        <v>0</v>
      </c>
      <c r="J174" s="22">
        <v>0</v>
      </c>
      <c r="K174" s="15"/>
      <c r="N174" s="15"/>
    </row>
    <row r="175" spans="1:14" ht="25.5" x14ac:dyDescent="0.2">
      <c r="A175" s="239" t="s">
        <v>452</v>
      </c>
      <c r="B175" s="49" t="s">
        <v>7</v>
      </c>
      <c r="C175" s="27" t="s">
        <v>34</v>
      </c>
      <c r="D175" s="218">
        <v>15000</v>
      </c>
      <c r="E175" s="59">
        <f t="shared" si="29"/>
        <v>15000</v>
      </c>
      <c r="F175" s="68">
        <f t="shared" si="27"/>
        <v>15000</v>
      </c>
      <c r="G175" s="19">
        <v>0</v>
      </c>
      <c r="H175" s="19">
        <v>0</v>
      </c>
      <c r="I175" s="19">
        <v>0</v>
      </c>
      <c r="J175" s="22">
        <v>0</v>
      </c>
      <c r="K175" s="15"/>
      <c r="N175" s="15"/>
    </row>
    <row r="176" spans="1:14" ht="25.5" x14ac:dyDescent="0.2">
      <c r="A176" s="239" t="s">
        <v>453</v>
      </c>
      <c r="B176" s="49" t="s">
        <v>7</v>
      </c>
      <c r="C176" s="27" t="s">
        <v>34</v>
      </c>
      <c r="D176" s="218">
        <v>93000</v>
      </c>
      <c r="E176" s="59">
        <f t="shared" si="29"/>
        <v>93000</v>
      </c>
      <c r="F176" s="68">
        <f t="shared" si="27"/>
        <v>93000</v>
      </c>
      <c r="G176" s="19">
        <v>0</v>
      </c>
      <c r="H176" s="19">
        <v>0</v>
      </c>
      <c r="I176" s="19">
        <v>0</v>
      </c>
      <c r="J176" s="22">
        <v>0</v>
      </c>
      <c r="K176" s="15"/>
      <c r="N176" s="15"/>
    </row>
    <row r="177" spans="1:14" ht="25.5" x14ac:dyDescent="0.2">
      <c r="A177" s="239" t="s">
        <v>454</v>
      </c>
      <c r="B177" s="49" t="s">
        <v>7</v>
      </c>
      <c r="C177" s="27" t="s">
        <v>34</v>
      </c>
      <c r="D177" s="218">
        <v>21000</v>
      </c>
      <c r="E177" s="59">
        <f t="shared" si="29"/>
        <v>21000</v>
      </c>
      <c r="F177" s="68">
        <f t="shared" si="27"/>
        <v>21000</v>
      </c>
      <c r="G177" s="19">
        <v>0</v>
      </c>
      <c r="H177" s="19">
        <v>0</v>
      </c>
      <c r="I177" s="19">
        <v>0</v>
      </c>
      <c r="J177" s="22">
        <v>0</v>
      </c>
      <c r="K177" s="15"/>
      <c r="N177" s="15"/>
    </row>
    <row r="178" spans="1:14" ht="25.5" x14ac:dyDescent="0.2">
      <c r="A178" s="239" t="s">
        <v>455</v>
      </c>
      <c r="B178" s="49" t="s">
        <v>7</v>
      </c>
      <c r="C178" s="27" t="s">
        <v>34</v>
      </c>
      <c r="D178" s="218">
        <v>25000</v>
      </c>
      <c r="E178" s="59">
        <f t="shared" si="29"/>
        <v>25000</v>
      </c>
      <c r="F178" s="68">
        <f t="shared" si="27"/>
        <v>25000</v>
      </c>
      <c r="G178" s="19">
        <v>0</v>
      </c>
      <c r="H178" s="19">
        <v>0</v>
      </c>
      <c r="I178" s="19">
        <v>0</v>
      </c>
      <c r="J178" s="22">
        <v>0</v>
      </c>
      <c r="K178" s="15"/>
      <c r="N178" s="15"/>
    </row>
    <row r="179" spans="1:14" ht="25.5" x14ac:dyDescent="0.2">
      <c r="A179" s="239" t="s">
        <v>456</v>
      </c>
      <c r="B179" s="49" t="s">
        <v>7</v>
      </c>
      <c r="C179" s="27" t="s">
        <v>34</v>
      </c>
      <c r="D179" s="218">
        <v>41000</v>
      </c>
      <c r="E179" s="59">
        <f t="shared" si="29"/>
        <v>41000</v>
      </c>
      <c r="F179" s="68">
        <f t="shared" si="27"/>
        <v>41000</v>
      </c>
      <c r="G179" s="19">
        <v>0</v>
      </c>
      <c r="H179" s="19">
        <v>0</v>
      </c>
      <c r="I179" s="19">
        <v>0</v>
      </c>
      <c r="J179" s="22">
        <v>0</v>
      </c>
      <c r="K179" s="15"/>
      <c r="N179" s="15"/>
    </row>
    <row r="180" spans="1:14" ht="25.5" x14ac:dyDescent="0.2">
      <c r="A180" s="239" t="s">
        <v>457</v>
      </c>
      <c r="B180" s="49" t="s">
        <v>7</v>
      </c>
      <c r="C180" s="27" t="s">
        <v>34</v>
      </c>
      <c r="D180" s="218">
        <v>7500</v>
      </c>
      <c r="E180" s="59">
        <f t="shared" si="29"/>
        <v>7500</v>
      </c>
      <c r="F180" s="68">
        <f t="shared" si="27"/>
        <v>7500</v>
      </c>
      <c r="G180" s="21">
        <v>0</v>
      </c>
      <c r="H180" s="19">
        <v>0</v>
      </c>
      <c r="I180" s="19">
        <v>0</v>
      </c>
      <c r="J180" s="22">
        <v>0</v>
      </c>
      <c r="K180" s="15"/>
      <c r="N180" s="15"/>
    </row>
    <row r="181" spans="1:14" ht="25.5" x14ac:dyDescent="0.2">
      <c r="A181" s="239" t="s">
        <v>458</v>
      </c>
      <c r="B181" s="49" t="s">
        <v>7</v>
      </c>
      <c r="C181" s="27" t="s">
        <v>34</v>
      </c>
      <c r="D181" s="218">
        <v>12000</v>
      </c>
      <c r="E181" s="59">
        <f t="shared" si="29"/>
        <v>12000</v>
      </c>
      <c r="F181" s="68">
        <f t="shared" si="27"/>
        <v>12000</v>
      </c>
      <c r="G181" s="21">
        <v>0</v>
      </c>
      <c r="H181" s="19">
        <v>0</v>
      </c>
      <c r="I181" s="19">
        <v>0</v>
      </c>
      <c r="J181" s="22">
        <v>0</v>
      </c>
      <c r="K181" s="15"/>
      <c r="N181" s="15"/>
    </row>
    <row r="182" spans="1:14" ht="25.5" x14ac:dyDescent="0.2">
      <c r="A182" s="239" t="s">
        <v>459</v>
      </c>
      <c r="B182" s="49" t="s">
        <v>7</v>
      </c>
      <c r="C182" s="27" t="s">
        <v>34</v>
      </c>
      <c r="D182" s="218">
        <v>85000</v>
      </c>
      <c r="E182" s="59">
        <f t="shared" si="29"/>
        <v>85000</v>
      </c>
      <c r="F182" s="68">
        <f t="shared" si="27"/>
        <v>85000</v>
      </c>
      <c r="G182" s="21">
        <v>0</v>
      </c>
      <c r="H182" s="19">
        <v>0</v>
      </c>
      <c r="I182" s="19">
        <v>0</v>
      </c>
      <c r="J182" s="22">
        <v>0</v>
      </c>
      <c r="K182" s="15"/>
      <c r="N182" s="15"/>
    </row>
    <row r="183" spans="1:14" ht="25.5" x14ac:dyDescent="0.2">
      <c r="A183" s="239" t="s">
        <v>460</v>
      </c>
      <c r="B183" s="49" t="s">
        <v>7</v>
      </c>
      <c r="C183" s="27" t="s">
        <v>34</v>
      </c>
      <c r="D183" s="218">
        <v>26000</v>
      </c>
      <c r="E183" s="59">
        <f t="shared" si="29"/>
        <v>26000</v>
      </c>
      <c r="F183" s="68">
        <f t="shared" si="27"/>
        <v>26000</v>
      </c>
      <c r="G183" s="21">
        <v>0</v>
      </c>
      <c r="H183" s="19">
        <v>0</v>
      </c>
      <c r="I183" s="19">
        <v>0</v>
      </c>
      <c r="J183" s="22">
        <v>0</v>
      </c>
      <c r="K183" s="15"/>
      <c r="N183" s="15"/>
    </row>
    <row r="184" spans="1:14" ht="25.5" x14ac:dyDescent="0.2">
      <c r="A184" s="239" t="s">
        <v>461</v>
      </c>
      <c r="B184" s="49" t="s">
        <v>7</v>
      </c>
      <c r="C184" s="27" t="s">
        <v>34</v>
      </c>
      <c r="D184" s="218">
        <v>32000</v>
      </c>
      <c r="E184" s="59">
        <f t="shared" si="29"/>
        <v>32000</v>
      </c>
      <c r="F184" s="68">
        <f t="shared" si="27"/>
        <v>32000</v>
      </c>
      <c r="G184" s="21">
        <v>0</v>
      </c>
      <c r="H184" s="19">
        <v>0</v>
      </c>
      <c r="I184" s="19">
        <v>0</v>
      </c>
      <c r="J184" s="22">
        <v>0</v>
      </c>
      <c r="K184" s="15"/>
      <c r="N184" s="15"/>
    </row>
    <row r="185" spans="1:14" ht="25.5" x14ac:dyDescent="0.2">
      <c r="A185" s="239" t="s">
        <v>462</v>
      </c>
      <c r="B185" s="49" t="s">
        <v>7</v>
      </c>
      <c r="C185" s="27" t="s">
        <v>34</v>
      </c>
      <c r="D185" s="218">
        <v>8000</v>
      </c>
      <c r="E185" s="59">
        <f t="shared" si="29"/>
        <v>8000</v>
      </c>
      <c r="F185" s="68">
        <f t="shared" si="27"/>
        <v>8000</v>
      </c>
      <c r="G185" s="21">
        <v>0</v>
      </c>
      <c r="H185" s="19">
        <v>0</v>
      </c>
      <c r="I185" s="19">
        <v>0</v>
      </c>
      <c r="J185" s="22">
        <v>0</v>
      </c>
      <c r="K185" s="15"/>
      <c r="N185" s="15"/>
    </row>
    <row r="186" spans="1:14" ht="25.5" x14ac:dyDescent="0.2">
      <c r="A186" s="239" t="s">
        <v>463</v>
      </c>
      <c r="B186" s="49" t="s">
        <v>7</v>
      </c>
      <c r="C186" s="27" t="s">
        <v>34</v>
      </c>
      <c r="D186" s="218">
        <v>32000</v>
      </c>
      <c r="E186" s="59">
        <f t="shared" si="29"/>
        <v>32000</v>
      </c>
      <c r="F186" s="68">
        <f t="shared" si="27"/>
        <v>32000</v>
      </c>
      <c r="G186" s="21">
        <v>0</v>
      </c>
      <c r="H186" s="19">
        <v>0</v>
      </c>
      <c r="I186" s="19">
        <v>0</v>
      </c>
      <c r="J186" s="22">
        <v>0</v>
      </c>
      <c r="K186" s="15"/>
      <c r="N186" s="15"/>
    </row>
    <row r="187" spans="1:14" ht="25.5" x14ac:dyDescent="0.2">
      <c r="A187" s="239" t="s">
        <v>464</v>
      </c>
      <c r="B187" s="49" t="s">
        <v>7</v>
      </c>
      <c r="C187" s="27" t="s">
        <v>34</v>
      </c>
      <c r="D187" s="218">
        <v>8000</v>
      </c>
      <c r="E187" s="59">
        <f t="shared" si="29"/>
        <v>8000</v>
      </c>
      <c r="F187" s="68">
        <f t="shared" si="27"/>
        <v>8000</v>
      </c>
      <c r="G187" s="21">
        <v>0</v>
      </c>
      <c r="H187" s="19">
        <v>0</v>
      </c>
      <c r="I187" s="19">
        <v>0</v>
      </c>
      <c r="J187" s="22">
        <v>0</v>
      </c>
      <c r="K187" s="15"/>
      <c r="N187" s="15"/>
    </row>
    <row r="188" spans="1:14" ht="25.5" x14ac:dyDescent="0.2">
      <c r="A188" s="239" t="s">
        <v>465</v>
      </c>
      <c r="B188" s="49" t="s">
        <v>7</v>
      </c>
      <c r="C188" s="27" t="s">
        <v>34</v>
      </c>
      <c r="D188" s="218">
        <v>10000</v>
      </c>
      <c r="E188" s="59">
        <f t="shared" si="29"/>
        <v>10000</v>
      </c>
      <c r="F188" s="68">
        <f t="shared" si="27"/>
        <v>10000</v>
      </c>
      <c r="G188" s="21">
        <v>0</v>
      </c>
      <c r="H188" s="19">
        <v>0</v>
      </c>
      <c r="I188" s="19">
        <v>0</v>
      </c>
      <c r="J188" s="22">
        <v>0</v>
      </c>
      <c r="K188" s="15"/>
      <c r="N188" s="15"/>
    </row>
    <row r="189" spans="1:14" ht="14.25" x14ac:dyDescent="0.2">
      <c r="A189" s="48" t="s">
        <v>305</v>
      </c>
      <c r="B189" s="49" t="s">
        <v>7</v>
      </c>
      <c r="C189" s="27" t="s">
        <v>34</v>
      </c>
      <c r="D189" s="218">
        <v>0</v>
      </c>
      <c r="E189" s="59">
        <f t="shared" si="29"/>
        <v>0</v>
      </c>
      <c r="F189" s="68">
        <f t="shared" si="27"/>
        <v>170000</v>
      </c>
      <c r="G189" s="21">
        <v>170000</v>
      </c>
      <c r="H189" s="19"/>
      <c r="I189" s="19"/>
      <c r="J189" s="22"/>
      <c r="K189" s="15"/>
      <c r="N189" s="15"/>
    </row>
    <row r="190" spans="1:14" ht="14.25" x14ac:dyDescent="0.2">
      <c r="A190" s="48" t="s">
        <v>306</v>
      </c>
      <c r="B190" s="49" t="s">
        <v>7</v>
      </c>
      <c r="C190" s="27" t="s">
        <v>34</v>
      </c>
      <c r="D190" s="218">
        <v>0</v>
      </c>
      <c r="E190" s="59">
        <f t="shared" si="29"/>
        <v>0</v>
      </c>
      <c r="F190" s="68">
        <f t="shared" si="27"/>
        <v>170000</v>
      </c>
      <c r="G190" s="21">
        <v>170000</v>
      </c>
      <c r="H190" s="19"/>
      <c r="I190" s="19"/>
      <c r="J190" s="22"/>
      <c r="K190" s="15"/>
      <c r="N190" s="15"/>
    </row>
    <row r="191" spans="1:14" ht="14.25" x14ac:dyDescent="0.2">
      <c r="A191" s="48" t="s">
        <v>307</v>
      </c>
      <c r="B191" s="49" t="s">
        <v>7</v>
      </c>
      <c r="C191" s="27" t="s">
        <v>34</v>
      </c>
      <c r="D191" s="218">
        <v>0</v>
      </c>
      <c r="E191" s="59">
        <f t="shared" si="29"/>
        <v>0</v>
      </c>
      <c r="F191" s="68">
        <f t="shared" si="27"/>
        <v>170000</v>
      </c>
      <c r="G191" s="21">
        <v>170000</v>
      </c>
      <c r="H191" s="19"/>
      <c r="I191" s="19"/>
      <c r="J191" s="22"/>
      <c r="K191" s="15"/>
      <c r="N191" s="15"/>
    </row>
    <row r="192" spans="1:14" ht="25.5" x14ac:dyDescent="0.2">
      <c r="A192" s="48" t="s">
        <v>308</v>
      </c>
      <c r="B192" s="49" t="s">
        <v>7</v>
      </c>
      <c r="C192" s="27" t="s">
        <v>34</v>
      </c>
      <c r="D192" s="218">
        <v>0</v>
      </c>
      <c r="E192" s="59">
        <f t="shared" si="29"/>
        <v>0</v>
      </c>
      <c r="F192" s="68">
        <f t="shared" si="27"/>
        <v>170000</v>
      </c>
      <c r="G192" s="21">
        <v>170000</v>
      </c>
      <c r="H192" s="19"/>
      <c r="I192" s="19"/>
      <c r="J192" s="22"/>
      <c r="K192" s="15"/>
      <c r="N192" s="15"/>
    </row>
    <row r="193" spans="1:14" ht="14.25" x14ac:dyDescent="0.2">
      <c r="A193" s="48" t="s">
        <v>309</v>
      </c>
      <c r="B193" s="49" t="s">
        <v>7</v>
      </c>
      <c r="C193" s="27" t="s">
        <v>34</v>
      </c>
      <c r="D193" s="218">
        <v>0</v>
      </c>
      <c r="E193" s="59">
        <f t="shared" si="29"/>
        <v>0</v>
      </c>
      <c r="F193" s="68">
        <f t="shared" si="27"/>
        <v>170000</v>
      </c>
      <c r="G193" s="21">
        <v>170000</v>
      </c>
      <c r="H193" s="19"/>
      <c r="I193" s="19"/>
      <c r="J193" s="22"/>
      <c r="K193" s="15"/>
      <c r="N193" s="15"/>
    </row>
    <row r="194" spans="1:14" ht="68.25" customHeight="1" x14ac:dyDescent="0.2">
      <c r="A194" s="48" t="s">
        <v>295</v>
      </c>
      <c r="B194" s="49" t="s">
        <v>7</v>
      </c>
      <c r="C194" s="27" t="s">
        <v>34</v>
      </c>
      <c r="D194" s="218">
        <v>161000</v>
      </c>
      <c r="E194" s="59">
        <f t="shared" si="29"/>
        <v>161000</v>
      </c>
      <c r="F194" s="68">
        <f t="shared" si="27"/>
        <v>161000</v>
      </c>
      <c r="G194" s="21">
        <v>0</v>
      </c>
      <c r="H194" s="19">
        <v>0</v>
      </c>
      <c r="I194" s="19">
        <v>0</v>
      </c>
      <c r="J194" s="22">
        <v>0</v>
      </c>
      <c r="K194" s="15"/>
      <c r="N194" s="15"/>
    </row>
    <row r="195" spans="1:14" ht="81" customHeight="1" x14ac:dyDescent="0.2">
      <c r="A195" s="48" t="s">
        <v>296</v>
      </c>
      <c r="B195" s="49" t="s">
        <v>7</v>
      </c>
      <c r="C195" s="27" t="s">
        <v>34</v>
      </c>
      <c r="D195" s="218">
        <v>161000</v>
      </c>
      <c r="E195" s="59">
        <f t="shared" si="29"/>
        <v>161000</v>
      </c>
      <c r="F195" s="68">
        <f t="shared" si="27"/>
        <v>161000</v>
      </c>
      <c r="G195" s="21">
        <v>0</v>
      </c>
      <c r="H195" s="19">
        <v>0</v>
      </c>
      <c r="I195" s="19">
        <v>0</v>
      </c>
      <c r="J195" s="22">
        <v>0</v>
      </c>
      <c r="K195" s="15"/>
      <c r="N195" s="15"/>
    </row>
    <row r="196" spans="1:14" ht="66.75" customHeight="1" x14ac:dyDescent="0.2">
      <c r="A196" s="238" t="s">
        <v>373</v>
      </c>
      <c r="B196" s="49" t="s">
        <v>7</v>
      </c>
      <c r="C196" s="27" t="s">
        <v>34</v>
      </c>
      <c r="D196" s="218">
        <v>161000</v>
      </c>
      <c r="E196" s="59">
        <f t="shared" si="29"/>
        <v>161000</v>
      </c>
      <c r="F196" s="68">
        <f t="shared" si="27"/>
        <v>161000</v>
      </c>
      <c r="G196" s="21">
        <v>0</v>
      </c>
      <c r="H196" s="19">
        <v>0</v>
      </c>
      <c r="I196" s="19">
        <v>0</v>
      </c>
      <c r="J196" s="22">
        <v>0</v>
      </c>
      <c r="K196" s="15"/>
      <c r="N196" s="15"/>
    </row>
    <row r="197" spans="1:14" ht="81" customHeight="1" x14ac:dyDescent="0.2">
      <c r="A197" s="238" t="s">
        <v>374</v>
      </c>
      <c r="B197" s="49" t="s">
        <v>7</v>
      </c>
      <c r="C197" s="27" t="s">
        <v>34</v>
      </c>
      <c r="D197" s="218">
        <v>161000</v>
      </c>
      <c r="E197" s="59">
        <f t="shared" si="29"/>
        <v>161000</v>
      </c>
      <c r="F197" s="68">
        <f t="shared" si="27"/>
        <v>161000</v>
      </c>
      <c r="G197" s="21">
        <v>0</v>
      </c>
      <c r="H197" s="19">
        <v>0</v>
      </c>
      <c r="I197" s="19">
        <v>0</v>
      </c>
      <c r="J197" s="22">
        <v>0</v>
      </c>
      <c r="K197" s="15"/>
      <c r="N197" s="15"/>
    </row>
    <row r="198" spans="1:14" ht="25.5" customHeight="1" x14ac:dyDescent="0.2">
      <c r="A198" s="48" t="s">
        <v>282</v>
      </c>
      <c r="B198" s="49" t="s">
        <v>7</v>
      </c>
      <c r="C198" s="27" t="s">
        <v>34</v>
      </c>
      <c r="D198" s="218">
        <v>125000</v>
      </c>
      <c r="E198" s="59">
        <f>D198</f>
        <v>125000</v>
      </c>
      <c r="F198" s="68">
        <f t="shared" si="27"/>
        <v>215000</v>
      </c>
      <c r="G198" s="21">
        <v>90000</v>
      </c>
      <c r="H198" s="19">
        <v>0</v>
      </c>
      <c r="I198" s="19">
        <v>0</v>
      </c>
      <c r="J198" s="22">
        <v>0</v>
      </c>
      <c r="K198" s="15"/>
      <c r="N198" s="15"/>
    </row>
    <row r="199" spans="1:14" ht="14.25" x14ac:dyDescent="0.2">
      <c r="A199" s="48" t="s">
        <v>339</v>
      </c>
      <c r="B199" s="49" t="s">
        <v>7</v>
      </c>
      <c r="C199" s="27" t="s">
        <v>34</v>
      </c>
      <c r="D199" s="18">
        <v>7400</v>
      </c>
      <c r="E199" s="59">
        <f t="shared" si="26"/>
        <v>7400</v>
      </c>
      <c r="F199" s="68">
        <f t="shared" si="27"/>
        <v>7400</v>
      </c>
      <c r="G199" s="21">
        <v>0</v>
      </c>
      <c r="H199" s="19">
        <v>0</v>
      </c>
      <c r="I199" s="19">
        <v>0</v>
      </c>
      <c r="J199" s="22">
        <v>0</v>
      </c>
      <c r="K199" s="15"/>
      <c r="N199" s="15"/>
    </row>
    <row r="200" spans="1:14" ht="25.5" x14ac:dyDescent="0.2">
      <c r="A200" s="48" t="s">
        <v>35</v>
      </c>
      <c r="B200" s="49" t="s">
        <v>7</v>
      </c>
      <c r="C200" s="27" t="s">
        <v>34</v>
      </c>
      <c r="D200" s="18">
        <v>155000</v>
      </c>
      <c r="E200" s="59">
        <f t="shared" si="26"/>
        <v>155000</v>
      </c>
      <c r="F200" s="68">
        <f t="shared" si="27"/>
        <v>155000</v>
      </c>
      <c r="G200" s="21">
        <v>0</v>
      </c>
      <c r="H200" s="19">
        <v>0</v>
      </c>
      <c r="I200" s="19">
        <v>0</v>
      </c>
      <c r="J200" s="22">
        <v>0</v>
      </c>
      <c r="K200" s="15"/>
      <c r="N200" s="15"/>
    </row>
    <row r="201" spans="1:14" ht="25.5" x14ac:dyDescent="0.2">
      <c r="A201" s="48" t="s">
        <v>413</v>
      </c>
      <c r="B201" s="49" t="s">
        <v>7</v>
      </c>
      <c r="C201" s="27" t="s">
        <v>34</v>
      </c>
      <c r="D201" s="18">
        <v>82000</v>
      </c>
      <c r="E201" s="59">
        <f t="shared" si="26"/>
        <v>82000</v>
      </c>
      <c r="F201" s="68">
        <f t="shared" si="27"/>
        <v>82000</v>
      </c>
      <c r="G201" s="21">
        <v>0</v>
      </c>
      <c r="H201" s="19">
        <v>0</v>
      </c>
      <c r="I201" s="19">
        <v>0</v>
      </c>
      <c r="J201" s="22">
        <v>0</v>
      </c>
      <c r="K201" s="15"/>
      <c r="N201" s="15"/>
    </row>
    <row r="202" spans="1:14" ht="41.25" customHeight="1" x14ac:dyDescent="0.2">
      <c r="A202" s="48" t="s">
        <v>338</v>
      </c>
      <c r="B202" s="49" t="s">
        <v>7</v>
      </c>
      <c r="C202" s="27" t="s">
        <v>34</v>
      </c>
      <c r="D202" s="18">
        <v>21000</v>
      </c>
      <c r="E202" s="59">
        <f t="shared" si="26"/>
        <v>21000</v>
      </c>
      <c r="F202" s="68">
        <f t="shared" si="27"/>
        <v>21000</v>
      </c>
      <c r="G202" s="21">
        <v>0</v>
      </c>
      <c r="H202" s="19">
        <v>0</v>
      </c>
      <c r="I202" s="19">
        <v>0</v>
      </c>
      <c r="J202" s="22">
        <v>0</v>
      </c>
      <c r="K202" s="15"/>
      <c r="N202" s="15"/>
    </row>
    <row r="203" spans="1:14" ht="25.5" x14ac:dyDescent="0.2">
      <c r="A203" s="48" t="s">
        <v>394</v>
      </c>
      <c r="B203" s="49" t="s">
        <v>7</v>
      </c>
      <c r="C203" s="27" t="s">
        <v>34</v>
      </c>
      <c r="D203" s="18">
        <v>62000</v>
      </c>
      <c r="E203" s="59">
        <f t="shared" si="26"/>
        <v>62000</v>
      </c>
      <c r="F203" s="68">
        <f t="shared" si="27"/>
        <v>62000</v>
      </c>
      <c r="G203" s="21">
        <v>0</v>
      </c>
      <c r="H203" s="19">
        <v>0</v>
      </c>
      <c r="I203" s="19">
        <v>0</v>
      </c>
      <c r="J203" s="22">
        <v>0</v>
      </c>
      <c r="K203" s="15"/>
      <c r="N203" s="15"/>
    </row>
    <row r="204" spans="1:14" ht="14.25" x14ac:dyDescent="0.2">
      <c r="A204" s="48" t="s">
        <v>334</v>
      </c>
      <c r="B204" s="49" t="s">
        <v>7</v>
      </c>
      <c r="C204" s="27" t="s">
        <v>34</v>
      </c>
      <c r="D204" s="18">
        <v>175000</v>
      </c>
      <c r="E204" s="59">
        <f t="shared" si="26"/>
        <v>175000</v>
      </c>
      <c r="F204" s="68">
        <f t="shared" si="27"/>
        <v>175000</v>
      </c>
      <c r="G204" s="21">
        <v>0</v>
      </c>
      <c r="H204" s="19">
        <v>0</v>
      </c>
      <c r="I204" s="19">
        <v>0</v>
      </c>
      <c r="J204" s="22">
        <v>0</v>
      </c>
      <c r="K204" s="15"/>
      <c r="N204" s="15"/>
    </row>
    <row r="205" spans="1:14" ht="25.5" x14ac:dyDescent="0.2">
      <c r="A205" s="48" t="s">
        <v>267</v>
      </c>
      <c r="B205" s="49" t="s">
        <v>7</v>
      </c>
      <c r="C205" s="27" t="s">
        <v>34</v>
      </c>
      <c r="D205" s="18">
        <v>2000000</v>
      </c>
      <c r="E205" s="59">
        <f t="shared" si="26"/>
        <v>2000000</v>
      </c>
      <c r="F205" s="68">
        <f t="shared" si="27"/>
        <v>9877000</v>
      </c>
      <c r="G205" s="21">
        <v>7877000</v>
      </c>
      <c r="H205" s="19">
        <v>0</v>
      </c>
      <c r="I205" s="19">
        <v>0</v>
      </c>
      <c r="J205" s="22">
        <v>0</v>
      </c>
      <c r="K205" s="15"/>
      <c r="N205" s="15"/>
    </row>
    <row r="206" spans="1:14" ht="25.5" x14ac:dyDescent="0.2">
      <c r="A206" s="48" t="s">
        <v>414</v>
      </c>
      <c r="B206" s="49" t="s">
        <v>7</v>
      </c>
      <c r="C206" s="27" t="s">
        <v>34</v>
      </c>
      <c r="D206" s="18">
        <v>1622031</v>
      </c>
      <c r="E206" s="59">
        <f t="shared" si="26"/>
        <v>1622031</v>
      </c>
      <c r="F206" s="68">
        <f t="shared" si="27"/>
        <v>1622031</v>
      </c>
      <c r="G206" s="21">
        <v>0</v>
      </c>
      <c r="H206" s="19">
        <v>0</v>
      </c>
      <c r="I206" s="19">
        <v>0</v>
      </c>
      <c r="J206" s="22">
        <v>0</v>
      </c>
      <c r="K206" s="15"/>
      <c r="N206" s="15"/>
    </row>
    <row r="207" spans="1:14" ht="38.25" x14ac:dyDescent="0.2">
      <c r="A207" s="76" t="s">
        <v>415</v>
      </c>
      <c r="B207" s="49" t="s">
        <v>7</v>
      </c>
      <c r="C207" s="27" t="s">
        <v>34</v>
      </c>
      <c r="D207" s="18">
        <v>18000</v>
      </c>
      <c r="E207" s="59">
        <f t="shared" si="26"/>
        <v>18000</v>
      </c>
      <c r="F207" s="68">
        <f t="shared" si="27"/>
        <v>18000</v>
      </c>
      <c r="G207" s="21">
        <v>0</v>
      </c>
      <c r="H207" s="19">
        <v>0</v>
      </c>
      <c r="I207" s="19">
        <v>0</v>
      </c>
      <c r="J207" s="22">
        <v>0</v>
      </c>
      <c r="K207" s="15"/>
      <c r="N207" s="15"/>
    </row>
    <row r="208" spans="1:14" ht="38.25" x14ac:dyDescent="0.2">
      <c r="A208" s="76" t="s">
        <v>416</v>
      </c>
      <c r="B208" s="49" t="s">
        <v>7</v>
      </c>
      <c r="C208" s="27" t="s">
        <v>34</v>
      </c>
      <c r="D208" s="18">
        <v>28000</v>
      </c>
      <c r="E208" s="59">
        <f t="shared" si="26"/>
        <v>28000</v>
      </c>
      <c r="F208" s="68">
        <f t="shared" si="27"/>
        <v>28000</v>
      </c>
      <c r="G208" s="21">
        <v>0</v>
      </c>
      <c r="H208" s="19">
        <v>0</v>
      </c>
      <c r="I208" s="19">
        <v>0</v>
      </c>
      <c r="J208" s="22">
        <v>0</v>
      </c>
      <c r="K208" s="15"/>
      <c r="N208" s="15"/>
    </row>
    <row r="209" spans="1:14" ht="25.5" x14ac:dyDescent="0.2">
      <c r="A209" s="48" t="s">
        <v>337</v>
      </c>
      <c r="B209" s="49" t="s">
        <v>7</v>
      </c>
      <c r="C209" s="27" t="s">
        <v>34</v>
      </c>
      <c r="D209" s="18">
        <v>450000</v>
      </c>
      <c r="E209" s="59">
        <f t="shared" si="26"/>
        <v>450000</v>
      </c>
      <c r="F209" s="68">
        <f t="shared" si="27"/>
        <v>450000</v>
      </c>
      <c r="G209" s="21">
        <v>0</v>
      </c>
      <c r="H209" s="19">
        <v>0</v>
      </c>
      <c r="I209" s="19">
        <v>0</v>
      </c>
      <c r="J209" s="22">
        <v>0</v>
      </c>
      <c r="K209" s="15"/>
      <c r="N209" s="15"/>
    </row>
    <row r="210" spans="1:14" ht="38.25" x14ac:dyDescent="0.2">
      <c r="A210" s="48" t="s">
        <v>403</v>
      </c>
      <c r="B210" s="49" t="s">
        <v>7</v>
      </c>
      <c r="C210" s="27" t="s">
        <v>34</v>
      </c>
      <c r="D210" s="18">
        <v>8300</v>
      </c>
      <c r="E210" s="59">
        <f t="shared" si="26"/>
        <v>8300</v>
      </c>
      <c r="F210" s="68">
        <f t="shared" si="27"/>
        <v>8300</v>
      </c>
      <c r="G210" s="21">
        <v>0</v>
      </c>
      <c r="H210" s="19">
        <v>0</v>
      </c>
      <c r="I210" s="19">
        <v>0</v>
      </c>
      <c r="J210" s="22">
        <v>0</v>
      </c>
      <c r="K210" s="15"/>
      <c r="N210" s="15"/>
    </row>
    <row r="211" spans="1:14" ht="38.25" x14ac:dyDescent="0.2">
      <c r="A211" s="48" t="s">
        <v>404</v>
      </c>
      <c r="B211" s="49" t="s">
        <v>7</v>
      </c>
      <c r="C211" s="27" t="s">
        <v>34</v>
      </c>
      <c r="D211" s="18">
        <v>15000</v>
      </c>
      <c r="E211" s="59">
        <f t="shared" si="26"/>
        <v>15000</v>
      </c>
      <c r="F211" s="68">
        <f t="shared" si="27"/>
        <v>15000</v>
      </c>
      <c r="G211" s="21">
        <v>0</v>
      </c>
      <c r="H211" s="19">
        <v>0</v>
      </c>
      <c r="I211" s="19">
        <v>0</v>
      </c>
      <c r="J211" s="22">
        <v>0</v>
      </c>
      <c r="K211" s="15"/>
      <c r="N211" s="15"/>
    </row>
    <row r="212" spans="1:14" ht="25.5" x14ac:dyDescent="0.2">
      <c r="A212" s="48" t="s">
        <v>397</v>
      </c>
      <c r="B212" s="49" t="s">
        <v>7</v>
      </c>
      <c r="C212" s="27" t="s">
        <v>34</v>
      </c>
      <c r="D212" s="18">
        <v>1000</v>
      </c>
      <c r="E212" s="59">
        <f t="shared" si="26"/>
        <v>1000</v>
      </c>
      <c r="F212" s="68">
        <f t="shared" si="27"/>
        <v>912000</v>
      </c>
      <c r="G212" s="21">
        <v>911000</v>
      </c>
      <c r="H212" s="19">
        <v>0</v>
      </c>
      <c r="I212" s="19">
        <v>0</v>
      </c>
      <c r="J212" s="22">
        <v>0</v>
      </c>
      <c r="K212" s="15"/>
      <c r="N212" s="15"/>
    </row>
    <row r="213" spans="1:14" ht="25.5" x14ac:dyDescent="0.2">
      <c r="A213" s="48" t="s">
        <v>335</v>
      </c>
      <c r="B213" s="49" t="s">
        <v>7</v>
      </c>
      <c r="C213" s="27" t="s">
        <v>34</v>
      </c>
      <c r="D213" s="18">
        <v>2200</v>
      </c>
      <c r="E213" s="59">
        <f t="shared" si="26"/>
        <v>2200</v>
      </c>
      <c r="F213" s="68">
        <f t="shared" si="27"/>
        <v>2200</v>
      </c>
      <c r="G213" s="21">
        <v>0</v>
      </c>
      <c r="H213" s="19">
        <v>0</v>
      </c>
      <c r="I213" s="19">
        <v>0</v>
      </c>
      <c r="J213" s="22">
        <v>0</v>
      </c>
      <c r="K213" s="15"/>
      <c r="N213" s="15"/>
    </row>
    <row r="214" spans="1:14" ht="25.5" x14ac:dyDescent="0.2">
      <c r="A214" s="48" t="s">
        <v>336</v>
      </c>
      <c r="B214" s="49" t="s">
        <v>7</v>
      </c>
      <c r="C214" s="27" t="s">
        <v>34</v>
      </c>
      <c r="D214" s="18">
        <v>3500</v>
      </c>
      <c r="E214" s="59">
        <f t="shared" si="26"/>
        <v>3500</v>
      </c>
      <c r="F214" s="68">
        <f t="shared" si="27"/>
        <v>3500</v>
      </c>
      <c r="G214" s="21">
        <v>0</v>
      </c>
      <c r="H214" s="19">
        <v>0</v>
      </c>
      <c r="I214" s="19">
        <v>0</v>
      </c>
      <c r="J214" s="22">
        <v>0</v>
      </c>
      <c r="K214" s="15"/>
      <c r="N214" s="15"/>
    </row>
    <row r="215" spans="1:14" ht="38.25" x14ac:dyDescent="0.2">
      <c r="A215" s="48" t="s">
        <v>268</v>
      </c>
      <c r="B215" s="49" t="s">
        <v>7</v>
      </c>
      <c r="C215" s="27" t="s">
        <v>34</v>
      </c>
      <c r="D215" s="18">
        <v>42000</v>
      </c>
      <c r="E215" s="59">
        <f t="shared" si="26"/>
        <v>42000</v>
      </c>
      <c r="F215" s="68">
        <f t="shared" si="27"/>
        <v>42000</v>
      </c>
      <c r="G215" s="21">
        <v>0</v>
      </c>
      <c r="H215" s="19">
        <v>0</v>
      </c>
      <c r="I215" s="19">
        <v>0</v>
      </c>
      <c r="J215" s="22">
        <v>0</v>
      </c>
      <c r="K215" s="15"/>
      <c r="N215" s="15"/>
    </row>
    <row r="216" spans="1:14" ht="28.5" customHeight="1" x14ac:dyDescent="0.2">
      <c r="A216" s="48" t="s">
        <v>395</v>
      </c>
      <c r="B216" s="49" t="s">
        <v>7</v>
      </c>
      <c r="C216" s="27" t="s">
        <v>34</v>
      </c>
      <c r="D216" s="18">
        <v>12000</v>
      </c>
      <c r="E216" s="59">
        <f t="shared" si="26"/>
        <v>12000</v>
      </c>
      <c r="F216" s="68">
        <f t="shared" si="27"/>
        <v>12000</v>
      </c>
      <c r="G216" s="21">
        <v>0</v>
      </c>
      <c r="H216" s="19">
        <v>0</v>
      </c>
      <c r="I216" s="19">
        <v>0</v>
      </c>
      <c r="J216" s="22">
        <v>0</v>
      </c>
      <c r="K216" s="15"/>
      <c r="N216" s="15"/>
    </row>
    <row r="217" spans="1:14" ht="38.25" x14ac:dyDescent="0.2">
      <c r="A217" s="48" t="s">
        <v>396</v>
      </c>
      <c r="B217" s="49" t="s">
        <v>7</v>
      </c>
      <c r="C217" s="27" t="s">
        <v>34</v>
      </c>
      <c r="D217" s="18">
        <v>11000</v>
      </c>
      <c r="E217" s="59">
        <f t="shared" si="26"/>
        <v>11000</v>
      </c>
      <c r="F217" s="68">
        <f t="shared" si="27"/>
        <v>11000</v>
      </c>
      <c r="G217" s="21">
        <v>0</v>
      </c>
      <c r="H217" s="19">
        <v>0</v>
      </c>
      <c r="I217" s="19">
        <v>0</v>
      </c>
      <c r="J217" s="22">
        <v>0</v>
      </c>
      <c r="K217" s="15"/>
      <c r="N217" s="15"/>
    </row>
    <row r="218" spans="1:14" ht="14.25" customHeight="1" x14ac:dyDescent="0.2">
      <c r="A218" s="48" t="s">
        <v>37</v>
      </c>
      <c r="B218" s="49" t="s">
        <v>7</v>
      </c>
      <c r="C218" s="27" t="s">
        <v>34</v>
      </c>
      <c r="D218" s="18">
        <v>50000</v>
      </c>
      <c r="E218" s="59">
        <f t="shared" si="26"/>
        <v>50000</v>
      </c>
      <c r="F218" s="68">
        <f t="shared" si="27"/>
        <v>50000</v>
      </c>
      <c r="G218" s="21">
        <v>0</v>
      </c>
      <c r="H218" s="19">
        <v>0</v>
      </c>
      <c r="I218" s="19">
        <v>0</v>
      </c>
      <c r="J218" s="22">
        <v>0</v>
      </c>
      <c r="K218" s="15">
        <f t="shared" si="18"/>
        <v>0</v>
      </c>
      <c r="N218" s="15"/>
    </row>
    <row r="219" spans="1:14" ht="40.5" customHeight="1" x14ac:dyDescent="0.2">
      <c r="A219" s="48" t="s">
        <v>190</v>
      </c>
      <c r="B219" s="49" t="s">
        <v>7</v>
      </c>
      <c r="C219" s="27" t="s">
        <v>34</v>
      </c>
      <c r="D219" s="18">
        <v>8000</v>
      </c>
      <c r="E219" s="59">
        <f t="shared" si="26"/>
        <v>8000</v>
      </c>
      <c r="F219" s="68">
        <f t="shared" si="27"/>
        <v>16000</v>
      </c>
      <c r="G219" s="21">
        <v>8000</v>
      </c>
      <c r="H219" s="19">
        <v>0</v>
      </c>
      <c r="I219" s="19">
        <v>0</v>
      </c>
      <c r="J219" s="22">
        <v>0</v>
      </c>
      <c r="K219" s="15">
        <f t="shared" si="18"/>
        <v>0</v>
      </c>
      <c r="N219" s="15"/>
    </row>
    <row r="220" spans="1:14" ht="40.5" customHeight="1" x14ac:dyDescent="0.2">
      <c r="A220" s="48" t="s">
        <v>191</v>
      </c>
      <c r="B220" s="49" t="s">
        <v>7</v>
      </c>
      <c r="C220" s="27" t="s">
        <v>34</v>
      </c>
      <c r="D220" s="18">
        <v>10000</v>
      </c>
      <c r="E220" s="59">
        <f t="shared" si="26"/>
        <v>10000</v>
      </c>
      <c r="F220" s="68">
        <f t="shared" si="27"/>
        <v>16000</v>
      </c>
      <c r="G220" s="21">
        <v>6000</v>
      </c>
      <c r="H220" s="19">
        <v>0</v>
      </c>
      <c r="I220" s="19">
        <v>0</v>
      </c>
      <c r="J220" s="22">
        <v>0</v>
      </c>
      <c r="K220" s="15">
        <f t="shared" si="18"/>
        <v>0</v>
      </c>
      <c r="N220" s="15"/>
    </row>
    <row r="221" spans="1:14" ht="25.5" customHeight="1" x14ac:dyDescent="0.2">
      <c r="A221" s="48" t="s">
        <v>38</v>
      </c>
      <c r="B221" s="49" t="s">
        <v>7</v>
      </c>
      <c r="C221" s="27" t="s">
        <v>34</v>
      </c>
      <c r="D221" s="18">
        <v>2500</v>
      </c>
      <c r="E221" s="59">
        <f t="shared" si="26"/>
        <v>2500</v>
      </c>
      <c r="F221" s="68">
        <f t="shared" si="27"/>
        <v>2500</v>
      </c>
      <c r="G221" s="21">
        <v>0</v>
      </c>
      <c r="H221" s="19">
        <v>0</v>
      </c>
      <c r="I221" s="19">
        <v>0</v>
      </c>
      <c r="J221" s="22">
        <v>0</v>
      </c>
      <c r="K221" s="15"/>
      <c r="N221" s="15"/>
    </row>
    <row r="222" spans="1:14" ht="14.25" x14ac:dyDescent="0.2">
      <c r="A222" s="48" t="s">
        <v>196</v>
      </c>
      <c r="B222" s="49" t="s">
        <v>7</v>
      </c>
      <c r="C222" s="27" t="s">
        <v>34</v>
      </c>
      <c r="D222" s="18">
        <v>241000</v>
      </c>
      <c r="E222" s="59">
        <f t="shared" si="26"/>
        <v>241000</v>
      </c>
      <c r="F222" s="68">
        <f t="shared" si="27"/>
        <v>241000</v>
      </c>
      <c r="G222" s="21">
        <v>0</v>
      </c>
      <c r="H222" s="19">
        <v>0</v>
      </c>
      <c r="I222" s="19">
        <v>0</v>
      </c>
      <c r="J222" s="22">
        <v>0</v>
      </c>
      <c r="K222" s="15"/>
      <c r="N222" s="15"/>
    </row>
    <row r="223" spans="1:14" ht="14.25" customHeight="1" x14ac:dyDescent="0.2">
      <c r="A223" s="48" t="s">
        <v>467</v>
      </c>
      <c r="B223" s="49" t="s">
        <v>7</v>
      </c>
      <c r="C223" s="27" t="s">
        <v>34</v>
      </c>
      <c r="D223" s="18">
        <v>1300000</v>
      </c>
      <c r="E223" s="59">
        <f t="shared" si="26"/>
        <v>1300000</v>
      </c>
      <c r="F223" s="68">
        <f t="shared" si="27"/>
        <v>1300000</v>
      </c>
      <c r="G223" s="21">
        <v>0</v>
      </c>
      <c r="H223" s="19">
        <v>0</v>
      </c>
      <c r="I223" s="19">
        <v>0</v>
      </c>
      <c r="J223" s="22">
        <v>0</v>
      </c>
      <c r="K223" s="15"/>
      <c r="N223" s="15"/>
    </row>
    <row r="224" spans="1:14" ht="25.5" x14ac:dyDescent="0.2">
      <c r="A224" s="58" t="s">
        <v>192</v>
      </c>
      <c r="B224" s="49" t="s">
        <v>7</v>
      </c>
      <c r="C224" s="27" t="s">
        <v>34</v>
      </c>
      <c r="D224" s="18">
        <v>347000</v>
      </c>
      <c r="E224" s="59">
        <f t="shared" si="26"/>
        <v>347000</v>
      </c>
      <c r="F224" s="68">
        <f t="shared" si="27"/>
        <v>413000</v>
      </c>
      <c r="G224" s="21">
        <v>66000</v>
      </c>
      <c r="H224" s="19">
        <v>0</v>
      </c>
      <c r="I224" s="19">
        <v>0</v>
      </c>
      <c r="J224" s="22">
        <v>0</v>
      </c>
      <c r="K224" s="15"/>
      <c r="N224" s="15"/>
    </row>
    <row r="225" spans="1:14" ht="27" customHeight="1" x14ac:dyDescent="0.2">
      <c r="A225" s="48" t="s">
        <v>39</v>
      </c>
      <c r="B225" s="49" t="s">
        <v>7</v>
      </c>
      <c r="C225" s="27" t="s">
        <v>34</v>
      </c>
      <c r="D225" s="18">
        <v>40000</v>
      </c>
      <c r="E225" s="59">
        <f t="shared" si="26"/>
        <v>40000</v>
      </c>
      <c r="F225" s="68">
        <f t="shared" si="27"/>
        <v>40000</v>
      </c>
      <c r="G225" s="21">
        <v>0</v>
      </c>
      <c r="H225" s="19">
        <v>0</v>
      </c>
      <c r="I225" s="19">
        <v>0</v>
      </c>
      <c r="J225" s="22">
        <v>0</v>
      </c>
      <c r="K225" s="15">
        <f t="shared" si="18"/>
        <v>0</v>
      </c>
      <c r="N225" s="15">
        <f t="shared" si="28"/>
        <v>0</v>
      </c>
    </row>
    <row r="226" spans="1:14" ht="14.25" x14ac:dyDescent="0.2">
      <c r="A226" s="70" t="s">
        <v>417</v>
      </c>
      <c r="B226" s="49" t="s">
        <v>7</v>
      </c>
      <c r="C226" s="27" t="s">
        <v>34</v>
      </c>
      <c r="D226" s="23">
        <v>1800000</v>
      </c>
      <c r="E226" s="59">
        <f t="shared" si="26"/>
        <v>1800000</v>
      </c>
      <c r="F226" s="68">
        <f t="shared" si="27"/>
        <v>1800000</v>
      </c>
      <c r="G226" s="71">
        <v>0</v>
      </c>
      <c r="H226" s="72">
        <v>0</v>
      </c>
      <c r="I226" s="72">
        <v>0</v>
      </c>
      <c r="J226" s="73">
        <v>0</v>
      </c>
      <c r="K226" s="15"/>
      <c r="N226" s="15"/>
    </row>
    <row r="227" spans="1:14" ht="14.25" x14ac:dyDescent="0.2">
      <c r="A227" s="70" t="s">
        <v>311</v>
      </c>
      <c r="B227" s="49" t="s">
        <v>7</v>
      </c>
      <c r="C227" s="27" t="s">
        <v>34</v>
      </c>
      <c r="D227" s="23">
        <v>80000</v>
      </c>
      <c r="E227" s="59">
        <f t="shared" si="26"/>
        <v>80000</v>
      </c>
      <c r="F227" s="68">
        <f t="shared" si="27"/>
        <v>80000</v>
      </c>
      <c r="G227" s="71">
        <v>0</v>
      </c>
      <c r="H227" s="72">
        <v>0</v>
      </c>
      <c r="I227" s="72">
        <v>0</v>
      </c>
      <c r="J227" s="73">
        <v>0</v>
      </c>
      <c r="K227" s="15"/>
      <c r="N227" s="15"/>
    </row>
    <row r="228" spans="1:14" ht="14.25" x14ac:dyDescent="0.2">
      <c r="A228" s="70" t="s">
        <v>381</v>
      </c>
      <c r="B228" s="49" t="s">
        <v>7</v>
      </c>
      <c r="C228" s="27" t="s">
        <v>34</v>
      </c>
      <c r="D228" s="23">
        <v>12600</v>
      </c>
      <c r="E228" s="59">
        <f t="shared" si="26"/>
        <v>12600</v>
      </c>
      <c r="F228" s="68">
        <f t="shared" si="27"/>
        <v>12600</v>
      </c>
      <c r="G228" s="71">
        <v>0</v>
      </c>
      <c r="H228" s="72">
        <v>0</v>
      </c>
      <c r="I228" s="72">
        <v>0</v>
      </c>
      <c r="J228" s="73">
        <v>0</v>
      </c>
      <c r="K228" s="15"/>
      <c r="N228" s="15"/>
    </row>
    <row r="229" spans="1:14" ht="14.25" x14ac:dyDescent="0.2">
      <c r="A229" s="70" t="s">
        <v>382</v>
      </c>
      <c r="B229" s="49" t="s">
        <v>7</v>
      </c>
      <c r="C229" s="27" t="s">
        <v>34</v>
      </c>
      <c r="D229" s="23">
        <v>475000</v>
      </c>
      <c r="E229" s="59">
        <f t="shared" si="26"/>
        <v>475000</v>
      </c>
      <c r="F229" s="68">
        <f t="shared" ref="F229:F235" si="30">D229+G229+H229+I229+J229</f>
        <v>475000</v>
      </c>
      <c r="G229" s="71">
        <v>0</v>
      </c>
      <c r="H229" s="72">
        <v>0</v>
      </c>
      <c r="I229" s="72">
        <v>0</v>
      </c>
      <c r="J229" s="73">
        <v>0</v>
      </c>
      <c r="K229" s="15"/>
      <c r="N229" s="15"/>
    </row>
    <row r="230" spans="1:14" ht="14.25" x14ac:dyDescent="0.2">
      <c r="A230" s="70" t="s">
        <v>387</v>
      </c>
      <c r="B230" s="49" t="s">
        <v>7</v>
      </c>
      <c r="C230" s="27" t="s">
        <v>34</v>
      </c>
      <c r="D230" s="23">
        <v>670000</v>
      </c>
      <c r="E230" s="59">
        <f t="shared" ref="E230:E235" si="31">D230</f>
        <v>670000</v>
      </c>
      <c r="F230" s="68">
        <f t="shared" si="30"/>
        <v>670000</v>
      </c>
      <c r="G230" s="71">
        <v>0</v>
      </c>
      <c r="H230" s="72">
        <v>0</v>
      </c>
      <c r="I230" s="72">
        <v>0</v>
      </c>
      <c r="J230" s="73">
        <v>0</v>
      </c>
      <c r="K230" s="15"/>
      <c r="N230" s="15"/>
    </row>
    <row r="231" spans="1:14" ht="14.25" x14ac:dyDescent="0.2">
      <c r="A231" s="70" t="s">
        <v>388</v>
      </c>
      <c r="B231" s="49" t="s">
        <v>7</v>
      </c>
      <c r="C231" s="27" t="s">
        <v>34</v>
      </c>
      <c r="D231" s="23">
        <v>315000</v>
      </c>
      <c r="E231" s="59">
        <f t="shared" si="31"/>
        <v>315000</v>
      </c>
      <c r="F231" s="68">
        <f t="shared" si="30"/>
        <v>315000</v>
      </c>
      <c r="G231" s="71">
        <v>0</v>
      </c>
      <c r="H231" s="72">
        <v>0</v>
      </c>
      <c r="I231" s="72">
        <v>0</v>
      </c>
      <c r="J231" s="73">
        <v>0</v>
      </c>
      <c r="K231" s="15"/>
      <c r="N231" s="15"/>
    </row>
    <row r="232" spans="1:14" ht="14.25" x14ac:dyDescent="0.2">
      <c r="A232" s="70" t="s">
        <v>389</v>
      </c>
      <c r="B232" s="49" t="s">
        <v>7</v>
      </c>
      <c r="C232" s="27" t="s">
        <v>34</v>
      </c>
      <c r="D232" s="23">
        <v>340000</v>
      </c>
      <c r="E232" s="59">
        <f t="shared" si="31"/>
        <v>340000</v>
      </c>
      <c r="F232" s="68">
        <f t="shared" si="30"/>
        <v>340000</v>
      </c>
      <c r="G232" s="71">
        <v>0</v>
      </c>
      <c r="H232" s="72">
        <v>0</v>
      </c>
      <c r="I232" s="72">
        <v>0</v>
      </c>
      <c r="J232" s="73">
        <v>0</v>
      </c>
      <c r="K232" s="15"/>
      <c r="N232" s="15"/>
    </row>
    <row r="233" spans="1:14" ht="14.25" x14ac:dyDescent="0.2">
      <c r="A233" s="70" t="s">
        <v>390</v>
      </c>
      <c r="B233" s="49" t="s">
        <v>7</v>
      </c>
      <c r="C233" s="27" t="s">
        <v>34</v>
      </c>
      <c r="D233" s="23">
        <v>590000</v>
      </c>
      <c r="E233" s="59">
        <f t="shared" si="31"/>
        <v>590000</v>
      </c>
      <c r="F233" s="20">
        <f t="shared" si="30"/>
        <v>590000</v>
      </c>
      <c r="G233" s="71">
        <v>0</v>
      </c>
      <c r="H233" s="72">
        <v>0</v>
      </c>
      <c r="I233" s="72">
        <v>0</v>
      </c>
      <c r="J233" s="73">
        <v>0</v>
      </c>
      <c r="K233" s="15"/>
      <c r="N233" s="15"/>
    </row>
    <row r="234" spans="1:14" ht="14.25" x14ac:dyDescent="0.2">
      <c r="A234" s="70" t="s">
        <v>392</v>
      </c>
      <c r="B234" s="220" t="s">
        <v>7</v>
      </c>
      <c r="C234" s="221" t="s">
        <v>34</v>
      </c>
      <c r="D234" s="23">
        <v>75000</v>
      </c>
      <c r="E234" s="59">
        <f t="shared" si="31"/>
        <v>75000</v>
      </c>
      <c r="F234" s="20">
        <f t="shared" si="30"/>
        <v>75000</v>
      </c>
      <c r="G234" s="71">
        <v>0</v>
      </c>
      <c r="H234" s="72">
        <v>0</v>
      </c>
      <c r="I234" s="72">
        <v>0</v>
      </c>
      <c r="J234" s="73">
        <v>0</v>
      </c>
      <c r="K234" s="15"/>
      <c r="N234" s="15"/>
    </row>
    <row r="235" spans="1:14" ht="14.25" x14ac:dyDescent="0.2">
      <c r="A235" s="70" t="s">
        <v>412</v>
      </c>
      <c r="B235" s="220" t="s">
        <v>7</v>
      </c>
      <c r="C235" s="221" t="s">
        <v>34</v>
      </c>
      <c r="D235" s="23">
        <v>160650</v>
      </c>
      <c r="E235" s="59">
        <f t="shared" si="31"/>
        <v>160650</v>
      </c>
      <c r="F235" s="20">
        <f t="shared" si="30"/>
        <v>160650</v>
      </c>
      <c r="G235" s="71">
        <v>0</v>
      </c>
      <c r="H235" s="72">
        <v>0</v>
      </c>
      <c r="I235" s="72">
        <v>0</v>
      </c>
      <c r="J235" s="73">
        <v>0</v>
      </c>
      <c r="K235" s="15"/>
      <c r="N235" s="15"/>
    </row>
    <row r="236" spans="1:14" ht="15" thickBot="1" x14ac:dyDescent="0.25">
      <c r="A236" s="271" t="s">
        <v>198</v>
      </c>
      <c r="B236" s="272" t="s">
        <v>7</v>
      </c>
      <c r="C236" s="273" t="s">
        <v>34</v>
      </c>
      <c r="D236" s="274">
        <v>12335000</v>
      </c>
      <c r="E236" s="275">
        <f t="shared" ref="E236" si="32">D236</f>
        <v>12335000</v>
      </c>
      <c r="F236" s="276">
        <f t="shared" ref="F236" si="33">D236+G236+H236+I236+J236</f>
        <v>12335000</v>
      </c>
      <c r="G236" s="277">
        <v>0</v>
      </c>
      <c r="H236" s="278">
        <v>0</v>
      </c>
      <c r="I236" s="278">
        <v>0</v>
      </c>
      <c r="J236" s="279">
        <v>0</v>
      </c>
      <c r="K236" s="15"/>
      <c r="N236" s="15"/>
    </row>
    <row r="237" spans="1:14" ht="20.100000000000001" customHeight="1" thickBot="1" x14ac:dyDescent="0.25">
      <c r="A237" s="373" t="s">
        <v>40</v>
      </c>
      <c r="B237" s="374"/>
      <c r="C237" s="375"/>
      <c r="D237" s="47">
        <f t="shared" ref="D237:J237" si="34">SUM(D139:D236)</f>
        <v>28223700</v>
      </c>
      <c r="E237" s="47">
        <f t="shared" si="34"/>
        <v>28223700</v>
      </c>
      <c r="F237" s="47">
        <f t="shared" si="34"/>
        <v>70560700</v>
      </c>
      <c r="G237" s="46">
        <f t="shared" si="34"/>
        <v>31146000</v>
      </c>
      <c r="H237" s="74">
        <f t="shared" si="34"/>
        <v>11191000</v>
      </c>
      <c r="I237" s="74">
        <f t="shared" si="34"/>
        <v>0</v>
      </c>
      <c r="J237" s="75">
        <f t="shared" si="34"/>
        <v>0</v>
      </c>
      <c r="K237" s="15">
        <f t="shared" ref="K237:K283" si="35">D237-E237</f>
        <v>0</v>
      </c>
      <c r="N237" s="15">
        <f t="shared" si="28"/>
        <v>0</v>
      </c>
    </row>
    <row r="238" spans="1:14" ht="20.100000000000001" customHeight="1" thickBot="1" x14ac:dyDescent="0.25">
      <c r="A238" s="376" t="s">
        <v>41</v>
      </c>
      <c r="B238" s="377"/>
      <c r="C238" s="377"/>
      <c r="D238" s="377"/>
      <c r="E238" s="377"/>
      <c r="F238" s="377"/>
      <c r="G238" s="377"/>
      <c r="H238" s="377"/>
      <c r="I238" s="377"/>
      <c r="J238" s="378"/>
      <c r="K238" s="15">
        <f t="shared" si="35"/>
        <v>0</v>
      </c>
      <c r="N238" s="15">
        <f t="shared" si="28"/>
        <v>0</v>
      </c>
    </row>
    <row r="239" spans="1:14" ht="25.5" x14ac:dyDescent="0.2">
      <c r="A239" s="240" t="s">
        <v>42</v>
      </c>
      <c r="B239" s="241" t="s">
        <v>7</v>
      </c>
      <c r="C239" s="242" t="s">
        <v>43</v>
      </c>
      <c r="D239" s="226">
        <v>1810000</v>
      </c>
      <c r="E239" s="226">
        <f>D239</f>
        <v>1810000</v>
      </c>
      <c r="F239" s="228">
        <f>D239+G239+H239+I239+J239</f>
        <v>1810000</v>
      </c>
      <c r="G239" s="223">
        <v>0</v>
      </c>
      <c r="H239" s="227">
        <v>0</v>
      </c>
      <c r="I239" s="227">
        <v>0</v>
      </c>
      <c r="J239" s="230">
        <v>0</v>
      </c>
      <c r="K239" s="15">
        <f t="shared" si="35"/>
        <v>0</v>
      </c>
      <c r="N239" s="15">
        <f t="shared" si="28"/>
        <v>0</v>
      </c>
    </row>
    <row r="240" spans="1:14" ht="25.5" x14ac:dyDescent="0.2">
      <c r="A240" s="76" t="s">
        <v>303</v>
      </c>
      <c r="B240" s="33" t="s">
        <v>7</v>
      </c>
      <c r="C240" s="34" t="s">
        <v>43</v>
      </c>
      <c r="D240" s="59">
        <v>27000</v>
      </c>
      <c r="E240" s="59">
        <f>D240</f>
        <v>27000</v>
      </c>
      <c r="F240" s="68">
        <f>D240+G240+H240+I240+J240</f>
        <v>27000</v>
      </c>
      <c r="G240" s="257">
        <v>0</v>
      </c>
      <c r="H240" s="258">
        <v>0</v>
      </c>
      <c r="I240" s="258">
        <v>0</v>
      </c>
      <c r="J240" s="259">
        <v>0</v>
      </c>
      <c r="K240" s="15"/>
      <c r="N240" s="15"/>
    </row>
    <row r="241" spans="1:14" ht="24.75" customHeight="1" x14ac:dyDescent="0.2">
      <c r="A241" s="48" t="s">
        <v>44</v>
      </c>
      <c r="B241" s="49" t="s">
        <v>7</v>
      </c>
      <c r="C241" s="27" t="s">
        <v>43</v>
      </c>
      <c r="D241" s="19">
        <v>1000</v>
      </c>
      <c r="E241" s="18">
        <f t="shared" ref="E241:E287" si="36">D241</f>
        <v>1000</v>
      </c>
      <c r="F241" s="20">
        <f t="shared" ref="F241:F287" si="37">D241+G241+H241+I241+J241</f>
        <v>1490000</v>
      </c>
      <c r="G241" s="28">
        <v>1489000</v>
      </c>
      <c r="H241" s="19">
        <v>0</v>
      </c>
      <c r="I241" s="19">
        <v>0</v>
      </c>
      <c r="J241" s="22">
        <v>0</v>
      </c>
      <c r="K241" s="15">
        <f t="shared" si="35"/>
        <v>0</v>
      </c>
      <c r="N241" s="15">
        <f t="shared" si="28"/>
        <v>0</v>
      </c>
    </row>
    <row r="242" spans="1:14" ht="14.25" x14ac:dyDescent="0.2">
      <c r="A242" s="243" t="s">
        <v>45</v>
      </c>
      <c r="B242" s="49" t="s">
        <v>7</v>
      </c>
      <c r="C242" s="27" t="s">
        <v>43</v>
      </c>
      <c r="D242" s="18">
        <v>2000000</v>
      </c>
      <c r="E242" s="18">
        <f t="shared" si="36"/>
        <v>2000000</v>
      </c>
      <c r="F242" s="20">
        <f t="shared" si="37"/>
        <v>2000000</v>
      </c>
      <c r="G242" s="28">
        <v>0</v>
      </c>
      <c r="H242" s="19">
        <v>0</v>
      </c>
      <c r="I242" s="19">
        <v>0</v>
      </c>
      <c r="J242" s="22">
        <v>0</v>
      </c>
      <c r="K242" s="15">
        <f t="shared" si="35"/>
        <v>0</v>
      </c>
      <c r="N242" s="15">
        <f t="shared" si="28"/>
        <v>0</v>
      </c>
    </row>
    <row r="243" spans="1:14" ht="13.5" customHeight="1" x14ac:dyDescent="0.2">
      <c r="A243" s="76" t="s">
        <v>46</v>
      </c>
      <c r="B243" s="77" t="s">
        <v>7</v>
      </c>
      <c r="C243" s="77" t="s">
        <v>43</v>
      </c>
      <c r="D243" s="18">
        <v>105000000</v>
      </c>
      <c r="E243" s="18">
        <f t="shared" si="36"/>
        <v>105000000</v>
      </c>
      <c r="F243" s="20">
        <f t="shared" si="37"/>
        <v>173347499</v>
      </c>
      <c r="G243" s="28">
        <v>68347499</v>
      </c>
      <c r="H243" s="19">
        <v>0</v>
      </c>
      <c r="I243" s="19">
        <v>0</v>
      </c>
      <c r="J243" s="22">
        <v>0</v>
      </c>
      <c r="K243" s="15">
        <f t="shared" si="35"/>
        <v>0</v>
      </c>
      <c r="N243" s="15">
        <f t="shared" si="28"/>
        <v>0</v>
      </c>
    </row>
    <row r="244" spans="1:14" ht="14.25" x14ac:dyDescent="0.2">
      <c r="A244" s="76" t="s">
        <v>297</v>
      </c>
      <c r="B244" s="77" t="s">
        <v>7</v>
      </c>
      <c r="C244" s="77" t="s">
        <v>43</v>
      </c>
      <c r="D244" s="18">
        <v>1000</v>
      </c>
      <c r="E244" s="18">
        <f t="shared" si="36"/>
        <v>1000</v>
      </c>
      <c r="F244" s="20">
        <f t="shared" si="37"/>
        <v>1800000</v>
      </c>
      <c r="G244" s="28">
        <v>1799000</v>
      </c>
      <c r="H244" s="19">
        <v>0</v>
      </c>
      <c r="I244" s="19">
        <v>0</v>
      </c>
      <c r="J244" s="22">
        <v>0</v>
      </c>
      <c r="K244" s="15">
        <f t="shared" si="35"/>
        <v>0</v>
      </c>
      <c r="N244" s="15">
        <f t="shared" si="28"/>
        <v>0</v>
      </c>
    </row>
    <row r="245" spans="1:14" ht="14.25" x14ac:dyDescent="0.2">
      <c r="A245" s="76" t="s">
        <v>298</v>
      </c>
      <c r="B245" s="77" t="s">
        <v>7</v>
      </c>
      <c r="C245" s="77" t="s">
        <v>43</v>
      </c>
      <c r="D245" s="18">
        <v>109000</v>
      </c>
      <c r="E245" s="18">
        <f t="shared" si="36"/>
        <v>109000</v>
      </c>
      <c r="F245" s="20">
        <f t="shared" si="37"/>
        <v>109000</v>
      </c>
      <c r="G245" s="28">
        <v>0</v>
      </c>
      <c r="H245" s="19">
        <v>0</v>
      </c>
      <c r="I245" s="19">
        <v>0</v>
      </c>
      <c r="J245" s="22">
        <v>0</v>
      </c>
      <c r="K245" s="15">
        <f t="shared" si="35"/>
        <v>0</v>
      </c>
      <c r="N245" s="15">
        <f t="shared" si="28"/>
        <v>0</v>
      </c>
    </row>
    <row r="246" spans="1:14" ht="25.5" x14ac:dyDescent="0.2">
      <c r="A246" s="76" t="s">
        <v>299</v>
      </c>
      <c r="B246" s="77" t="s">
        <v>7</v>
      </c>
      <c r="C246" s="77" t="s">
        <v>43</v>
      </c>
      <c r="D246" s="18">
        <v>1000</v>
      </c>
      <c r="E246" s="18">
        <f t="shared" si="36"/>
        <v>1000</v>
      </c>
      <c r="F246" s="20">
        <f t="shared" si="37"/>
        <v>66000</v>
      </c>
      <c r="G246" s="28">
        <v>65000</v>
      </c>
      <c r="H246" s="19">
        <v>0</v>
      </c>
      <c r="I246" s="19">
        <v>0</v>
      </c>
      <c r="J246" s="22">
        <v>0</v>
      </c>
      <c r="K246" s="15">
        <f t="shared" si="35"/>
        <v>0</v>
      </c>
      <c r="N246" s="15">
        <f t="shared" si="28"/>
        <v>0</v>
      </c>
    </row>
    <row r="247" spans="1:14" ht="25.5" x14ac:dyDescent="0.2">
      <c r="A247" s="76" t="s">
        <v>300</v>
      </c>
      <c r="B247" s="77" t="s">
        <v>7</v>
      </c>
      <c r="C247" s="77" t="s">
        <v>43</v>
      </c>
      <c r="D247" s="18">
        <v>1000</v>
      </c>
      <c r="E247" s="18">
        <f t="shared" si="36"/>
        <v>1000</v>
      </c>
      <c r="F247" s="20">
        <f t="shared" si="37"/>
        <v>20000</v>
      </c>
      <c r="G247" s="28">
        <v>19000</v>
      </c>
      <c r="H247" s="19">
        <v>0</v>
      </c>
      <c r="I247" s="19">
        <v>0</v>
      </c>
      <c r="J247" s="22">
        <v>0</v>
      </c>
      <c r="K247" s="15">
        <f t="shared" si="35"/>
        <v>0</v>
      </c>
      <c r="N247" s="15">
        <f t="shared" si="28"/>
        <v>0</v>
      </c>
    </row>
    <row r="248" spans="1:14" ht="14.25" x14ac:dyDescent="0.2">
      <c r="A248" s="76" t="s">
        <v>223</v>
      </c>
      <c r="B248" s="77" t="s">
        <v>7</v>
      </c>
      <c r="C248" s="77" t="s">
        <v>43</v>
      </c>
      <c r="D248" s="18">
        <v>665000</v>
      </c>
      <c r="E248" s="18">
        <f t="shared" si="36"/>
        <v>665000</v>
      </c>
      <c r="F248" s="20">
        <f t="shared" si="37"/>
        <v>665000</v>
      </c>
      <c r="G248" s="28">
        <v>0</v>
      </c>
      <c r="H248" s="19">
        <v>0</v>
      </c>
      <c r="I248" s="19">
        <v>0</v>
      </c>
      <c r="J248" s="22">
        <v>0</v>
      </c>
      <c r="K248" s="15">
        <f t="shared" si="35"/>
        <v>0</v>
      </c>
      <c r="N248" s="15">
        <f t="shared" si="28"/>
        <v>0</v>
      </c>
    </row>
    <row r="249" spans="1:14" ht="25.5" x14ac:dyDescent="0.2">
      <c r="A249" s="76" t="s">
        <v>225</v>
      </c>
      <c r="B249" s="77" t="s">
        <v>7</v>
      </c>
      <c r="C249" s="77" t="s">
        <v>43</v>
      </c>
      <c r="D249" s="18">
        <v>6000</v>
      </c>
      <c r="E249" s="18">
        <f t="shared" si="36"/>
        <v>6000</v>
      </c>
      <c r="F249" s="20">
        <f t="shared" si="37"/>
        <v>6000</v>
      </c>
      <c r="G249" s="28">
        <v>0</v>
      </c>
      <c r="H249" s="19">
        <v>0</v>
      </c>
      <c r="I249" s="19">
        <v>0</v>
      </c>
      <c r="J249" s="22">
        <v>0</v>
      </c>
      <c r="K249" s="15"/>
      <c r="N249" s="15"/>
    </row>
    <row r="250" spans="1:14" ht="25.5" x14ac:dyDescent="0.2">
      <c r="A250" s="76" t="s">
        <v>224</v>
      </c>
      <c r="B250" s="77" t="s">
        <v>7</v>
      </c>
      <c r="C250" s="77" t="s">
        <v>43</v>
      </c>
      <c r="D250" s="18">
        <v>23000</v>
      </c>
      <c r="E250" s="18">
        <f t="shared" si="36"/>
        <v>23000</v>
      </c>
      <c r="F250" s="20">
        <f t="shared" si="37"/>
        <v>23000</v>
      </c>
      <c r="G250" s="28">
        <v>0</v>
      </c>
      <c r="H250" s="19">
        <v>0</v>
      </c>
      <c r="I250" s="19">
        <v>0</v>
      </c>
      <c r="J250" s="22">
        <v>0</v>
      </c>
      <c r="K250" s="15"/>
      <c r="N250" s="15"/>
    </row>
    <row r="251" spans="1:14" ht="15.75" customHeight="1" x14ac:dyDescent="0.2">
      <c r="A251" s="76" t="s">
        <v>235</v>
      </c>
      <c r="B251" s="77" t="s">
        <v>7</v>
      </c>
      <c r="C251" s="77" t="s">
        <v>43</v>
      </c>
      <c r="D251" s="18">
        <v>4060000</v>
      </c>
      <c r="E251" s="18">
        <f t="shared" si="36"/>
        <v>4060000</v>
      </c>
      <c r="F251" s="20">
        <f t="shared" si="37"/>
        <v>4060000</v>
      </c>
      <c r="G251" s="28">
        <v>0</v>
      </c>
      <c r="H251" s="19">
        <v>0</v>
      </c>
      <c r="I251" s="19">
        <v>0</v>
      </c>
      <c r="J251" s="22">
        <v>0</v>
      </c>
      <c r="K251" s="15"/>
      <c r="N251" s="15">
        <f t="shared" si="28"/>
        <v>0</v>
      </c>
    </row>
    <row r="252" spans="1:14" ht="27.75" customHeight="1" x14ac:dyDescent="0.2">
      <c r="A252" s="76" t="s">
        <v>236</v>
      </c>
      <c r="B252" s="77" t="s">
        <v>7</v>
      </c>
      <c r="C252" s="77" t="s">
        <v>43</v>
      </c>
      <c r="D252" s="18">
        <v>28000</v>
      </c>
      <c r="E252" s="18">
        <f t="shared" si="36"/>
        <v>28000</v>
      </c>
      <c r="F252" s="20">
        <f t="shared" si="37"/>
        <v>28000</v>
      </c>
      <c r="G252" s="28">
        <v>0</v>
      </c>
      <c r="H252" s="19">
        <v>0</v>
      </c>
      <c r="I252" s="19">
        <v>0</v>
      </c>
      <c r="J252" s="22">
        <v>0</v>
      </c>
      <c r="K252" s="15"/>
      <c r="N252" s="15"/>
    </row>
    <row r="253" spans="1:14" ht="39" x14ac:dyDescent="0.25">
      <c r="A253" s="48" t="s">
        <v>270</v>
      </c>
      <c r="B253" s="49" t="s">
        <v>7</v>
      </c>
      <c r="C253" s="77" t="s">
        <v>43</v>
      </c>
      <c r="D253" s="3">
        <v>228000</v>
      </c>
      <c r="E253" s="59">
        <f t="shared" si="36"/>
        <v>228000</v>
      </c>
      <c r="F253" s="68">
        <f t="shared" si="37"/>
        <v>228000</v>
      </c>
      <c r="G253" s="21">
        <v>0</v>
      </c>
      <c r="H253" s="19">
        <v>0</v>
      </c>
      <c r="I253" s="19">
        <v>0</v>
      </c>
      <c r="J253" s="22">
        <v>0</v>
      </c>
      <c r="K253" s="15"/>
      <c r="N253" s="15"/>
    </row>
    <row r="254" spans="1:14" ht="26.25" x14ac:dyDescent="0.25">
      <c r="A254" s="48" t="s">
        <v>271</v>
      </c>
      <c r="B254" s="49" t="s">
        <v>7</v>
      </c>
      <c r="C254" s="77" t="s">
        <v>43</v>
      </c>
      <c r="D254" s="3">
        <v>228000</v>
      </c>
      <c r="E254" s="59">
        <f t="shared" si="36"/>
        <v>228000</v>
      </c>
      <c r="F254" s="68">
        <f t="shared" si="37"/>
        <v>228000</v>
      </c>
      <c r="G254" s="21">
        <v>0</v>
      </c>
      <c r="H254" s="19">
        <v>0</v>
      </c>
      <c r="I254" s="19">
        <v>0</v>
      </c>
      <c r="J254" s="22">
        <v>0</v>
      </c>
      <c r="K254" s="15"/>
      <c r="N254" s="15"/>
    </row>
    <row r="255" spans="1:14" ht="64.5" x14ac:dyDescent="0.25">
      <c r="A255" s="48" t="s">
        <v>273</v>
      </c>
      <c r="B255" s="49" t="s">
        <v>7</v>
      </c>
      <c r="C255" s="77" t="s">
        <v>43</v>
      </c>
      <c r="D255" s="3">
        <v>225000</v>
      </c>
      <c r="E255" s="59">
        <f t="shared" si="36"/>
        <v>225000</v>
      </c>
      <c r="F255" s="68">
        <f t="shared" si="37"/>
        <v>225000</v>
      </c>
      <c r="G255" s="21">
        <v>0</v>
      </c>
      <c r="H255" s="19">
        <v>0</v>
      </c>
      <c r="I255" s="19">
        <v>0</v>
      </c>
      <c r="J255" s="22">
        <v>0</v>
      </c>
      <c r="K255" s="15"/>
      <c r="N255" s="15"/>
    </row>
    <row r="256" spans="1:14" ht="39" x14ac:dyDescent="0.25">
      <c r="A256" s="48" t="s">
        <v>274</v>
      </c>
      <c r="B256" s="49" t="s">
        <v>7</v>
      </c>
      <c r="C256" s="77" t="s">
        <v>43</v>
      </c>
      <c r="D256" s="3">
        <v>100000</v>
      </c>
      <c r="E256" s="59">
        <f>D256</f>
        <v>100000</v>
      </c>
      <c r="F256" s="68">
        <f t="shared" si="37"/>
        <v>100000</v>
      </c>
      <c r="G256" s="21">
        <v>0</v>
      </c>
      <c r="H256" s="19">
        <v>0</v>
      </c>
      <c r="I256" s="19">
        <v>0</v>
      </c>
      <c r="J256" s="22">
        <v>0</v>
      </c>
      <c r="K256" s="15"/>
      <c r="N256" s="15"/>
    </row>
    <row r="257" spans="1:14" ht="14.25" x14ac:dyDescent="0.2">
      <c r="A257" s="76" t="s">
        <v>47</v>
      </c>
      <c r="B257" s="77" t="s">
        <v>7</v>
      </c>
      <c r="C257" s="77" t="s">
        <v>43</v>
      </c>
      <c r="D257" s="19">
        <v>0</v>
      </c>
      <c r="E257" s="18">
        <f t="shared" si="36"/>
        <v>0</v>
      </c>
      <c r="F257" s="20">
        <f t="shared" si="37"/>
        <v>35700</v>
      </c>
      <c r="G257" s="28">
        <v>35700</v>
      </c>
      <c r="H257" s="19">
        <v>0</v>
      </c>
      <c r="I257" s="19">
        <v>0</v>
      </c>
      <c r="J257" s="22">
        <v>0</v>
      </c>
      <c r="K257" s="15">
        <f t="shared" si="35"/>
        <v>0</v>
      </c>
      <c r="N257" s="15">
        <f t="shared" si="28"/>
        <v>0</v>
      </c>
    </row>
    <row r="258" spans="1:14" ht="14.25" x14ac:dyDescent="0.2">
      <c r="A258" s="76" t="s">
        <v>48</v>
      </c>
      <c r="B258" s="77" t="s">
        <v>7</v>
      </c>
      <c r="C258" s="77" t="s">
        <v>43</v>
      </c>
      <c r="D258" s="19">
        <v>0</v>
      </c>
      <c r="E258" s="18">
        <f t="shared" si="36"/>
        <v>0</v>
      </c>
      <c r="F258" s="20">
        <f t="shared" si="37"/>
        <v>35700</v>
      </c>
      <c r="G258" s="28">
        <v>35700</v>
      </c>
      <c r="H258" s="19">
        <v>0</v>
      </c>
      <c r="I258" s="19">
        <v>0</v>
      </c>
      <c r="J258" s="22">
        <v>0</v>
      </c>
      <c r="K258" s="15">
        <f t="shared" si="35"/>
        <v>0</v>
      </c>
      <c r="N258" s="15">
        <f t="shared" si="28"/>
        <v>0</v>
      </c>
    </row>
    <row r="259" spans="1:14" ht="14.25" x14ac:dyDescent="0.2">
      <c r="A259" s="76" t="s">
        <v>49</v>
      </c>
      <c r="B259" s="77" t="s">
        <v>7</v>
      </c>
      <c r="C259" s="77" t="s">
        <v>43</v>
      </c>
      <c r="D259" s="19">
        <v>0</v>
      </c>
      <c r="E259" s="18">
        <f t="shared" si="36"/>
        <v>0</v>
      </c>
      <c r="F259" s="20">
        <f t="shared" si="37"/>
        <v>35700</v>
      </c>
      <c r="G259" s="28">
        <v>35700</v>
      </c>
      <c r="H259" s="19">
        <v>0</v>
      </c>
      <c r="I259" s="19">
        <v>0</v>
      </c>
      <c r="J259" s="22">
        <v>0</v>
      </c>
      <c r="K259" s="15">
        <f t="shared" si="35"/>
        <v>0</v>
      </c>
      <c r="N259" s="15">
        <f t="shared" si="28"/>
        <v>0</v>
      </c>
    </row>
    <row r="260" spans="1:14" ht="14.25" x14ac:dyDescent="0.2">
      <c r="A260" s="76" t="s">
        <v>50</v>
      </c>
      <c r="B260" s="77" t="s">
        <v>7</v>
      </c>
      <c r="C260" s="77" t="s">
        <v>43</v>
      </c>
      <c r="D260" s="19">
        <v>0</v>
      </c>
      <c r="E260" s="18">
        <f t="shared" si="36"/>
        <v>0</v>
      </c>
      <c r="F260" s="20">
        <f t="shared" si="37"/>
        <v>35700</v>
      </c>
      <c r="G260" s="28">
        <v>35700</v>
      </c>
      <c r="H260" s="19">
        <v>0</v>
      </c>
      <c r="I260" s="19">
        <v>0</v>
      </c>
      <c r="J260" s="22">
        <v>0</v>
      </c>
      <c r="K260" s="15">
        <f t="shared" si="35"/>
        <v>0</v>
      </c>
      <c r="N260" s="15">
        <f t="shared" si="28"/>
        <v>0</v>
      </c>
    </row>
    <row r="261" spans="1:14" ht="14.25" x14ac:dyDescent="0.2">
      <c r="A261" s="76" t="s">
        <v>51</v>
      </c>
      <c r="B261" s="77" t="s">
        <v>7</v>
      </c>
      <c r="C261" s="77" t="s">
        <v>43</v>
      </c>
      <c r="D261" s="19">
        <v>0</v>
      </c>
      <c r="E261" s="18">
        <f t="shared" si="36"/>
        <v>0</v>
      </c>
      <c r="F261" s="20">
        <f t="shared" si="37"/>
        <v>35700</v>
      </c>
      <c r="G261" s="28">
        <v>35700</v>
      </c>
      <c r="H261" s="19">
        <v>0</v>
      </c>
      <c r="I261" s="19">
        <v>0</v>
      </c>
      <c r="J261" s="22">
        <v>0</v>
      </c>
      <c r="K261" s="15">
        <f t="shared" si="35"/>
        <v>0</v>
      </c>
      <c r="N261" s="15">
        <f t="shared" si="28"/>
        <v>0</v>
      </c>
    </row>
    <row r="262" spans="1:14" ht="14.25" x14ac:dyDescent="0.2">
      <c r="A262" s="76" t="s">
        <v>283</v>
      </c>
      <c r="B262" s="77" t="s">
        <v>7</v>
      </c>
      <c r="C262" s="77" t="s">
        <v>43</v>
      </c>
      <c r="D262" s="19">
        <v>0</v>
      </c>
      <c r="E262" s="18">
        <f t="shared" si="36"/>
        <v>0</v>
      </c>
      <c r="F262" s="20">
        <f t="shared" si="37"/>
        <v>160000</v>
      </c>
      <c r="G262" s="21">
        <v>160000</v>
      </c>
      <c r="H262" s="19">
        <v>0</v>
      </c>
      <c r="I262" s="19">
        <v>0</v>
      </c>
      <c r="J262" s="22">
        <v>0</v>
      </c>
      <c r="K262" s="15">
        <f t="shared" si="35"/>
        <v>0</v>
      </c>
      <c r="N262" s="15"/>
    </row>
    <row r="263" spans="1:14" ht="14.25" x14ac:dyDescent="0.2">
      <c r="A263" s="76" t="s">
        <v>284</v>
      </c>
      <c r="B263" s="77" t="s">
        <v>7</v>
      </c>
      <c r="C263" s="77" t="s">
        <v>43</v>
      </c>
      <c r="D263" s="19">
        <v>50000</v>
      </c>
      <c r="E263" s="18">
        <f t="shared" si="36"/>
        <v>50000</v>
      </c>
      <c r="F263" s="20">
        <f t="shared" si="37"/>
        <v>50000</v>
      </c>
      <c r="G263" s="21">
        <v>0</v>
      </c>
      <c r="H263" s="19">
        <v>0</v>
      </c>
      <c r="I263" s="19">
        <v>0</v>
      </c>
      <c r="J263" s="22">
        <v>0</v>
      </c>
      <c r="K263" s="15">
        <f t="shared" si="35"/>
        <v>0</v>
      </c>
      <c r="N263" s="15"/>
    </row>
    <row r="264" spans="1:14" ht="15" customHeight="1" x14ac:dyDescent="0.2">
      <c r="A264" s="76" t="s">
        <v>293</v>
      </c>
      <c r="B264" s="77" t="s">
        <v>7</v>
      </c>
      <c r="C264" s="77" t="s">
        <v>43</v>
      </c>
      <c r="D264" s="18">
        <v>158000</v>
      </c>
      <c r="E264" s="18">
        <f t="shared" si="36"/>
        <v>158000</v>
      </c>
      <c r="F264" s="20">
        <f t="shared" si="37"/>
        <v>158000</v>
      </c>
      <c r="G264" s="28">
        <v>0</v>
      </c>
      <c r="H264" s="19">
        <v>0</v>
      </c>
      <c r="I264" s="19">
        <v>0</v>
      </c>
      <c r="J264" s="22">
        <v>0</v>
      </c>
      <c r="K264" s="15">
        <f t="shared" si="35"/>
        <v>0</v>
      </c>
      <c r="N264" s="15"/>
    </row>
    <row r="265" spans="1:14" ht="15.75" customHeight="1" x14ac:dyDescent="0.2">
      <c r="A265" s="76" t="s">
        <v>294</v>
      </c>
      <c r="B265" s="77" t="s">
        <v>7</v>
      </c>
      <c r="C265" s="77" t="s">
        <v>43</v>
      </c>
      <c r="D265" s="18">
        <v>60000</v>
      </c>
      <c r="E265" s="18">
        <f t="shared" si="36"/>
        <v>60000</v>
      </c>
      <c r="F265" s="20">
        <f t="shared" si="37"/>
        <v>60000</v>
      </c>
      <c r="G265" s="28">
        <v>0</v>
      </c>
      <c r="H265" s="19">
        <v>0</v>
      </c>
      <c r="I265" s="19">
        <v>0</v>
      </c>
      <c r="J265" s="22">
        <v>0</v>
      </c>
      <c r="K265" s="15">
        <f t="shared" si="35"/>
        <v>0</v>
      </c>
      <c r="N265" s="15"/>
    </row>
    <row r="266" spans="1:14" ht="19.5" customHeight="1" x14ac:dyDescent="0.2">
      <c r="A266" s="78" t="s">
        <v>256</v>
      </c>
      <c r="B266" s="77" t="s">
        <v>7</v>
      </c>
      <c r="C266" s="77" t="s">
        <v>43</v>
      </c>
      <c r="D266" s="18">
        <v>39000</v>
      </c>
      <c r="E266" s="18">
        <f t="shared" si="36"/>
        <v>39000</v>
      </c>
      <c r="F266" s="20">
        <f t="shared" si="37"/>
        <v>39000</v>
      </c>
      <c r="G266" s="28">
        <v>0</v>
      </c>
      <c r="H266" s="19">
        <v>0</v>
      </c>
      <c r="I266" s="19">
        <v>0</v>
      </c>
      <c r="J266" s="22">
        <v>0</v>
      </c>
      <c r="K266" s="15"/>
      <c r="N266" s="15"/>
    </row>
    <row r="267" spans="1:14" ht="15.75" customHeight="1" x14ac:dyDescent="0.2">
      <c r="A267" s="78" t="s">
        <v>377</v>
      </c>
      <c r="B267" s="77" t="s">
        <v>7</v>
      </c>
      <c r="C267" s="77" t="s">
        <v>43</v>
      </c>
      <c r="D267" s="18">
        <v>170000</v>
      </c>
      <c r="E267" s="18">
        <f t="shared" si="36"/>
        <v>170000</v>
      </c>
      <c r="F267" s="20">
        <f t="shared" si="37"/>
        <v>170000</v>
      </c>
      <c r="G267" s="28">
        <v>0</v>
      </c>
      <c r="H267" s="19">
        <v>0</v>
      </c>
      <c r="I267" s="19">
        <v>0</v>
      </c>
      <c r="J267" s="22">
        <v>0</v>
      </c>
      <c r="K267" s="15"/>
      <c r="N267" s="15"/>
    </row>
    <row r="268" spans="1:14" ht="42.75" customHeight="1" x14ac:dyDescent="0.2">
      <c r="A268" s="79" t="s">
        <v>466</v>
      </c>
      <c r="B268" s="77" t="s">
        <v>7</v>
      </c>
      <c r="C268" s="77" t="s">
        <v>43</v>
      </c>
      <c r="D268" s="18">
        <v>157000</v>
      </c>
      <c r="E268" s="18">
        <f t="shared" si="36"/>
        <v>157000</v>
      </c>
      <c r="F268" s="20">
        <f t="shared" si="37"/>
        <v>157000</v>
      </c>
      <c r="G268" s="28">
        <v>0</v>
      </c>
      <c r="H268" s="19">
        <v>0</v>
      </c>
      <c r="I268" s="19">
        <v>0</v>
      </c>
      <c r="J268" s="22">
        <v>0</v>
      </c>
      <c r="K268" s="15"/>
      <c r="N268" s="15"/>
    </row>
    <row r="269" spans="1:14" ht="25.5" x14ac:dyDescent="0.2">
      <c r="A269" s="79" t="s">
        <v>281</v>
      </c>
      <c r="B269" s="77" t="s">
        <v>7</v>
      </c>
      <c r="C269" s="77" t="s">
        <v>43</v>
      </c>
      <c r="D269" s="18">
        <v>149000</v>
      </c>
      <c r="E269" s="18">
        <f t="shared" si="36"/>
        <v>149000</v>
      </c>
      <c r="F269" s="20">
        <f t="shared" si="37"/>
        <v>149000</v>
      </c>
      <c r="G269" s="28">
        <v>0</v>
      </c>
      <c r="H269" s="19">
        <v>0</v>
      </c>
      <c r="I269" s="19">
        <v>0</v>
      </c>
      <c r="J269" s="22">
        <v>0</v>
      </c>
      <c r="K269" s="15"/>
      <c r="N269" s="15"/>
    </row>
    <row r="270" spans="1:14" ht="14.25" x14ac:dyDescent="0.2">
      <c r="A270" s="79" t="s">
        <v>399</v>
      </c>
      <c r="B270" s="77" t="s">
        <v>7</v>
      </c>
      <c r="C270" s="77" t="s">
        <v>43</v>
      </c>
      <c r="D270" s="18">
        <v>149000</v>
      </c>
      <c r="E270" s="18">
        <f t="shared" si="36"/>
        <v>149000</v>
      </c>
      <c r="F270" s="20">
        <f t="shared" si="37"/>
        <v>149000</v>
      </c>
      <c r="G270" s="28">
        <v>0</v>
      </c>
      <c r="H270" s="19">
        <v>0</v>
      </c>
      <c r="I270" s="19">
        <v>0</v>
      </c>
      <c r="J270" s="22">
        <v>0</v>
      </c>
      <c r="K270" s="15"/>
      <c r="N270" s="15"/>
    </row>
    <row r="271" spans="1:14" ht="14.25" x14ac:dyDescent="0.2">
      <c r="A271" s="79" t="s">
        <v>400</v>
      </c>
      <c r="B271" s="77" t="s">
        <v>7</v>
      </c>
      <c r="C271" s="77" t="s">
        <v>43</v>
      </c>
      <c r="D271" s="18">
        <v>149000</v>
      </c>
      <c r="E271" s="18">
        <f t="shared" si="36"/>
        <v>149000</v>
      </c>
      <c r="F271" s="20">
        <f t="shared" si="37"/>
        <v>149000</v>
      </c>
      <c r="G271" s="28">
        <v>0</v>
      </c>
      <c r="H271" s="19">
        <v>0</v>
      </c>
      <c r="I271" s="19">
        <v>0</v>
      </c>
      <c r="J271" s="22">
        <v>0</v>
      </c>
      <c r="K271" s="15"/>
      <c r="N271" s="15"/>
    </row>
    <row r="272" spans="1:14" ht="14.25" x14ac:dyDescent="0.2">
      <c r="A272" s="79" t="s">
        <v>401</v>
      </c>
      <c r="B272" s="77" t="s">
        <v>7</v>
      </c>
      <c r="C272" s="77" t="s">
        <v>43</v>
      </c>
      <c r="D272" s="18">
        <v>149000</v>
      </c>
      <c r="E272" s="18">
        <f t="shared" si="36"/>
        <v>149000</v>
      </c>
      <c r="F272" s="20">
        <f t="shared" si="37"/>
        <v>149000</v>
      </c>
      <c r="G272" s="28">
        <v>0</v>
      </c>
      <c r="H272" s="19">
        <v>0</v>
      </c>
      <c r="I272" s="19">
        <v>0</v>
      </c>
      <c r="J272" s="22">
        <v>0</v>
      </c>
      <c r="K272" s="15"/>
      <c r="N272" s="15"/>
    </row>
    <row r="273" spans="1:14" ht="14.25" x14ac:dyDescent="0.2">
      <c r="A273" s="79" t="s">
        <v>402</v>
      </c>
      <c r="B273" s="77" t="s">
        <v>7</v>
      </c>
      <c r="C273" s="77" t="s">
        <v>43</v>
      </c>
      <c r="D273" s="18">
        <v>149000</v>
      </c>
      <c r="E273" s="18">
        <f t="shared" si="36"/>
        <v>149000</v>
      </c>
      <c r="F273" s="20">
        <f t="shared" si="37"/>
        <v>149000</v>
      </c>
      <c r="G273" s="28">
        <v>0</v>
      </c>
      <c r="H273" s="19">
        <v>0</v>
      </c>
      <c r="I273" s="19">
        <v>0</v>
      </c>
      <c r="J273" s="22">
        <v>0</v>
      </c>
      <c r="K273" s="15"/>
      <c r="N273" s="15"/>
    </row>
    <row r="274" spans="1:14" ht="14.25" x14ac:dyDescent="0.2">
      <c r="A274" s="79" t="s">
        <v>285</v>
      </c>
      <c r="B274" s="77" t="s">
        <v>7</v>
      </c>
      <c r="C274" s="77" t="s">
        <v>43</v>
      </c>
      <c r="D274" s="18">
        <v>160000</v>
      </c>
      <c r="E274" s="18">
        <f t="shared" si="36"/>
        <v>160000</v>
      </c>
      <c r="F274" s="20">
        <f t="shared" si="37"/>
        <v>160000</v>
      </c>
      <c r="G274" s="28">
        <v>0</v>
      </c>
      <c r="H274" s="19">
        <v>0</v>
      </c>
      <c r="I274" s="19">
        <v>0</v>
      </c>
      <c r="J274" s="22">
        <v>0</v>
      </c>
      <c r="K274" s="15"/>
      <c r="N274" s="15"/>
    </row>
    <row r="275" spans="1:14" ht="14.25" x14ac:dyDescent="0.2">
      <c r="A275" s="79" t="s">
        <v>407</v>
      </c>
      <c r="B275" s="77" t="s">
        <v>7</v>
      </c>
      <c r="C275" s="77" t="s">
        <v>43</v>
      </c>
      <c r="D275" s="18">
        <v>100000</v>
      </c>
      <c r="E275" s="18">
        <f t="shared" si="36"/>
        <v>100000</v>
      </c>
      <c r="F275" s="20">
        <f t="shared" si="37"/>
        <v>100000</v>
      </c>
      <c r="G275" s="28">
        <v>0</v>
      </c>
      <c r="H275" s="19">
        <v>0</v>
      </c>
      <c r="I275" s="19">
        <v>0</v>
      </c>
      <c r="J275" s="22">
        <v>0</v>
      </c>
      <c r="K275" s="15"/>
      <c r="N275" s="15"/>
    </row>
    <row r="276" spans="1:14" ht="14.25" x14ac:dyDescent="0.2">
      <c r="A276" s="79" t="s">
        <v>342</v>
      </c>
      <c r="B276" s="77" t="s">
        <v>7</v>
      </c>
      <c r="C276" s="77" t="s">
        <v>43</v>
      </c>
      <c r="D276" s="18">
        <v>0</v>
      </c>
      <c r="E276" s="18">
        <f t="shared" si="36"/>
        <v>0</v>
      </c>
      <c r="F276" s="20">
        <f t="shared" si="37"/>
        <v>33000000</v>
      </c>
      <c r="G276" s="28">
        <v>20000000</v>
      </c>
      <c r="H276" s="19">
        <v>13000000</v>
      </c>
      <c r="I276" s="19">
        <v>0</v>
      </c>
      <c r="J276" s="22">
        <v>0</v>
      </c>
      <c r="K276" s="15"/>
      <c r="N276" s="15"/>
    </row>
    <row r="277" spans="1:14" ht="25.5" x14ac:dyDescent="0.2">
      <c r="A277" s="79" t="s">
        <v>344</v>
      </c>
      <c r="B277" s="77" t="s">
        <v>7</v>
      </c>
      <c r="C277" s="77" t="s">
        <v>43</v>
      </c>
      <c r="D277" s="18">
        <v>0</v>
      </c>
      <c r="E277" s="18">
        <f t="shared" si="36"/>
        <v>0</v>
      </c>
      <c r="F277" s="20">
        <f t="shared" si="37"/>
        <v>124000</v>
      </c>
      <c r="G277" s="28">
        <v>50000</v>
      </c>
      <c r="H277" s="19">
        <v>74000</v>
      </c>
      <c r="I277" s="19">
        <v>0</v>
      </c>
      <c r="J277" s="22">
        <v>0</v>
      </c>
      <c r="K277" s="15"/>
      <c r="N277" s="15"/>
    </row>
    <row r="278" spans="1:14" ht="25.5" x14ac:dyDescent="0.2">
      <c r="A278" s="79" t="s">
        <v>345</v>
      </c>
      <c r="B278" s="77" t="s">
        <v>7</v>
      </c>
      <c r="C278" s="77" t="s">
        <v>43</v>
      </c>
      <c r="D278" s="18">
        <v>0</v>
      </c>
      <c r="E278" s="18">
        <f t="shared" si="36"/>
        <v>0</v>
      </c>
      <c r="F278" s="20">
        <f t="shared" si="37"/>
        <v>124000</v>
      </c>
      <c r="G278" s="28">
        <v>50000</v>
      </c>
      <c r="H278" s="19">
        <v>74000</v>
      </c>
      <c r="I278" s="19">
        <v>0</v>
      </c>
      <c r="J278" s="22">
        <v>0</v>
      </c>
      <c r="K278" s="15"/>
      <c r="N278" s="15"/>
    </row>
    <row r="279" spans="1:14" ht="14.25" x14ac:dyDescent="0.2">
      <c r="A279" s="79" t="s">
        <v>343</v>
      </c>
      <c r="B279" s="77" t="s">
        <v>7</v>
      </c>
      <c r="C279" s="77" t="s">
        <v>43</v>
      </c>
      <c r="D279" s="18">
        <v>1000</v>
      </c>
      <c r="E279" s="18">
        <f t="shared" si="36"/>
        <v>1000</v>
      </c>
      <c r="F279" s="20">
        <f t="shared" si="37"/>
        <v>257000</v>
      </c>
      <c r="G279" s="28">
        <v>256000</v>
      </c>
      <c r="H279" s="19">
        <v>0</v>
      </c>
      <c r="I279" s="19">
        <v>0</v>
      </c>
      <c r="J279" s="22">
        <v>0</v>
      </c>
      <c r="K279" s="15"/>
      <c r="N279" s="15"/>
    </row>
    <row r="280" spans="1:14" ht="14.25" x14ac:dyDescent="0.2">
      <c r="A280" s="76" t="s">
        <v>222</v>
      </c>
      <c r="B280" s="77" t="s">
        <v>7</v>
      </c>
      <c r="C280" s="77" t="s">
        <v>43</v>
      </c>
      <c r="D280" s="18">
        <v>52000</v>
      </c>
      <c r="E280" s="18">
        <f>D280</f>
        <v>52000</v>
      </c>
      <c r="F280" s="20">
        <f t="shared" si="37"/>
        <v>52000</v>
      </c>
      <c r="G280" s="28">
        <v>0</v>
      </c>
      <c r="H280" s="19">
        <v>0</v>
      </c>
      <c r="I280" s="19">
        <v>0</v>
      </c>
      <c r="J280" s="22">
        <v>0</v>
      </c>
      <c r="K280" s="15">
        <f>D280-E280</f>
        <v>0</v>
      </c>
      <c r="N280" s="15">
        <f>E280+G280-F280+H280+I280+J280</f>
        <v>0</v>
      </c>
    </row>
    <row r="281" spans="1:14" ht="25.5" x14ac:dyDescent="0.2">
      <c r="A281" s="76" t="s">
        <v>237</v>
      </c>
      <c r="B281" s="77" t="s">
        <v>7</v>
      </c>
      <c r="C281" s="77" t="s">
        <v>43</v>
      </c>
      <c r="D281" s="18">
        <v>177000</v>
      </c>
      <c r="E281" s="18">
        <f>D281</f>
        <v>177000</v>
      </c>
      <c r="F281" s="20">
        <f t="shared" si="37"/>
        <v>177000</v>
      </c>
      <c r="G281" s="28">
        <v>0</v>
      </c>
      <c r="H281" s="19">
        <v>0</v>
      </c>
      <c r="I281" s="19">
        <v>0</v>
      </c>
      <c r="J281" s="22">
        <v>0</v>
      </c>
      <c r="K281" s="15">
        <f>D281-E281</f>
        <v>0</v>
      </c>
      <c r="N281" s="15">
        <f>E281+G281-F281+H281+I281+J281</f>
        <v>0</v>
      </c>
    </row>
    <row r="282" spans="1:14" ht="25.5" x14ac:dyDescent="0.2">
      <c r="A282" s="76" t="s">
        <v>52</v>
      </c>
      <c r="B282" s="77" t="s">
        <v>7</v>
      </c>
      <c r="C282" s="77" t="s">
        <v>43</v>
      </c>
      <c r="D282" s="18">
        <v>59000</v>
      </c>
      <c r="E282" s="18">
        <f t="shared" si="36"/>
        <v>59000</v>
      </c>
      <c r="F282" s="20">
        <f t="shared" si="37"/>
        <v>59000</v>
      </c>
      <c r="G282" s="28">
        <v>0</v>
      </c>
      <c r="H282" s="19">
        <v>0</v>
      </c>
      <c r="I282" s="19">
        <v>0</v>
      </c>
      <c r="J282" s="22">
        <v>0</v>
      </c>
      <c r="K282" s="15">
        <f t="shared" si="35"/>
        <v>0</v>
      </c>
      <c r="N282" s="15">
        <f t="shared" si="28"/>
        <v>0</v>
      </c>
    </row>
    <row r="283" spans="1:14" ht="14.25" x14ac:dyDescent="0.2">
      <c r="A283" s="76" t="s">
        <v>53</v>
      </c>
      <c r="B283" s="77" t="s">
        <v>7</v>
      </c>
      <c r="C283" s="77" t="s">
        <v>43</v>
      </c>
      <c r="D283" s="18">
        <v>80000</v>
      </c>
      <c r="E283" s="18">
        <f t="shared" si="36"/>
        <v>80000</v>
      </c>
      <c r="F283" s="20">
        <f t="shared" si="37"/>
        <v>80000</v>
      </c>
      <c r="G283" s="28">
        <v>0</v>
      </c>
      <c r="H283" s="19">
        <v>0</v>
      </c>
      <c r="I283" s="19">
        <v>0</v>
      </c>
      <c r="J283" s="22">
        <v>0</v>
      </c>
      <c r="K283" s="15">
        <f t="shared" si="35"/>
        <v>0</v>
      </c>
      <c r="N283" s="15">
        <f t="shared" si="28"/>
        <v>0</v>
      </c>
    </row>
    <row r="284" spans="1:14" ht="25.5" x14ac:dyDescent="0.2">
      <c r="A284" s="76" t="s">
        <v>55</v>
      </c>
      <c r="B284" s="77" t="s">
        <v>7</v>
      </c>
      <c r="C284" s="77" t="s">
        <v>43</v>
      </c>
      <c r="D284" s="18">
        <v>55000</v>
      </c>
      <c r="E284" s="18">
        <f t="shared" si="36"/>
        <v>55000</v>
      </c>
      <c r="F284" s="20">
        <f t="shared" si="37"/>
        <v>162000</v>
      </c>
      <c r="G284" s="28">
        <v>107000</v>
      </c>
      <c r="H284" s="19">
        <v>0</v>
      </c>
      <c r="I284" s="19">
        <v>0</v>
      </c>
      <c r="J284" s="22">
        <v>0</v>
      </c>
      <c r="K284" s="15">
        <f t="shared" ref="K284:K304" si="38">D284-E284</f>
        <v>0</v>
      </c>
      <c r="N284" s="15">
        <f t="shared" ref="N284:N317" si="39">E284+G284-F284+H284+I284+J284</f>
        <v>0</v>
      </c>
    </row>
    <row r="285" spans="1:14" ht="27" customHeight="1" x14ac:dyDescent="0.2">
      <c r="A285" s="48" t="s">
        <v>56</v>
      </c>
      <c r="B285" s="77" t="s">
        <v>7</v>
      </c>
      <c r="C285" s="38" t="s">
        <v>43</v>
      </c>
      <c r="D285" s="18">
        <v>46500</v>
      </c>
      <c r="E285" s="18">
        <f t="shared" si="36"/>
        <v>46500</v>
      </c>
      <c r="F285" s="20">
        <f t="shared" si="37"/>
        <v>77500</v>
      </c>
      <c r="G285" s="28">
        <v>31000</v>
      </c>
      <c r="H285" s="19">
        <v>0</v>
      </c>
      <c r="I285" s="19">
        <v>0</v>
      </c>
      <c r="J285" s="22">
        <v>0</v>
      </c>
      <c r="K285" s="15">
        <f t="shared" si="38"/>
        <v>0</v>
      </c>
      <c r="N285" s="15">
        <f t="shared" si="39"/>
        <v>0</v>
      </c>
    </row>
    <row r="286" spans="1:14" ht="25.5" x14ac:dyDescent="0.2">
      <c r="A286" s="48" t="s">
        <v>57</v>
      </c>
      <c r="B286" s="77" t="s">
        <v>7</v>
      </c>
      <c r="C286" s="38" t="s">
        <v>43</v>
      </c>
      <c r="D286" s="18">
        <v>12000</v>
      </c>
      <c r="E286" s="18">
        <f t="shared" si="36"/>
        <v>12000</v>
      </c>
      <c r="F286" s="20">
        <f t="shared" si="37"/>
        <v>36000</v>
      </c>
      <c r="G286" s="28">
        <v>24000</v>
      </c>
      <c r="H286" s="19">
        <v>0</v>
      </c>
      <c r="I286" s="19">
        <v>0</v>
      </c>
      <c r="J286" s="22">
        <v>0</v>
      </c>
      <c r="K286" s="15">
        <f t="shared" si="38"/>
        <v>0</v>
      </c>
      <c r="N286" s="15">
        <f t="shared" si="39"/>
        <v>0</v>
      </c>
    </row>
    <row r="287" spans="1:14" ht="25.5" x14ac:dyDescent="0.2">
      <c r="A287" s="48" t="s">
        <v>231</v>
      </c>
      <c r="B287" s="77" t="s">
        <v>7</v>
      </c>
      <c r="C287" s="38" t="s">
        <v>43</v>
      </c>
      <c r="D287" s="18">
        <v>67500</v>
      </c>
      <c r="E287" s="18">
        <f t="shared" si="36"/>
        <v>67500</v>
      </c>
      <c r="F287" s="20">
        <f t="shared" si="37"/>
        <v>67500</v>
      </c>
      <c r="G287" s="28">
        <v>0</v>
      </c>
      <c r="H287" s="19">
        <v>0</v>
      </c>
      <c r="I287" s="19">
        <v>0</v>
      </c>
      <c r="J287" s="22">
        <v>0</v>
      </c>
      <c r="K287" s="15">
        <f t="shared" si="38"/>
        <v>0</v>
      </c>
      <c r="N287" s="15">
        <f t="shared" si="39"/>
        <v>0</v>
      </c>
    </row>
    <row r="288" spans="1:14" ht="27.75" customHeight="1" x14ac:dyDescent="0.2">
      <c r="A288" s="48" t="s">
        <v>58</v>
      </c>
      <c r="B288" s="77" t="s">
        <v>7</v>
      </c>
      <c r="C288" s="38" t="s">
        <v>43</v>
      </c>
      <c r="D288" s="18">
        <v>4311000</v>
      </c>
      <c r="E288" s="18">
        <f t="shared" ref="E288:E312" si="40">D288</f>
        <v>4311000</v>
      </c>
      <c r="F288" s="20">
        <f t="shared" ref="F288:F312" si="41">D288+G288+H288+I288+J288</f>
        <v>4373800</v>
      </c>
      <c r="G288" s="28">
        <v>15700</v>
      </c>
      <c r="H288" s="19">
        <v>15700</v>
      </c>
      <c r="I288" s="19">
        <v>15700</v>
      </c>
      <c r="J288" s="19">
        <v>15700</v>
      </c>
      <c r="K288" s="15">
        <f t="shared" si="38"/>
        <v>0</v>
      </c>
      <c r="N288" s="15">
        <f t="shared" si="39"/>
        <v>0</v>
      </c>
    </row>
    <row r="289" spans="1:14" ht="25.5" x14ac:dyDescent="0.2">
      <c r="A289" s="80" t="s">
        <v>59</v>
      </c>
      <c r="B289" s="77" t="s">
        <v>7</v>
      </c>
      <c r="C289" s="38" t="s">
        <v>43</v>
      </c>
      <c r="D289" s="18">
        <v>1160000</v>
      </c>
      <c r="E289" s="18">
        <f t="shared" si="40"/>
        <v>1160000</v>
      </c>
      <c r="F289" s="20">
        <f t="shared" si="41"/>
        <v>1160000</v>
      </c>
      <c r="G289" s="28">
        <v>0</v>
      </c>
      <c r="H289" s="19">
        <v>0</v>
      </c>
      <c r="I289" s="19">
        <v>0</v>
      </c>
      <c r="J289" s="22">
        <v>0</v>
      </c>
      <c r="K289" s="15">
        <f t="shared" si="38"/>
        <v>0</v>
      </c>
      <c r="N289" s="15"/>
    </row>
    <row r="290" spans="1:14" ht="25.5" x14ac:dyDescent="0.2">
      <c r="A290" s="78" t="s">
        <v>60</v>
      </c>
      <c r="B290" s="77" t="s">
        <v>7</v>
      </c>
      <c r="C290" s="38" t="s">
        <v>43</v>
      </c>
      <c r="D290" s="18">
        <v>1003340</v>
      </c>
      <c r="E290" s="18">
        <f t="shared" si="40"/>
        <v>1003340</v>
      </c>
      <c r="F290" s="20">
        <f t="shared" si="41"/>
        <v>1003340</v>
      </c>
      <c r="G290" s="28">
        <v>0</v>
      </c>
      <c r="H290" s="19">
        <v>0</v>
      </c>
      <c r="I290" s="19">
        <v>0</v>
      </c>
      <c r="J290" s="22">
        <v>0</v>
      </c>
      <c r="K290" s="15">
        <f t="shared" si="38"/>
        <v>0</v>
      </c>
      <c r="N290" s="15"/>
    </row>
    <row r="291" spans="1:14" ht="25.5" x14ac:dyDescent="0.2">
      <c r="A291" s="80" t="s">
        <v>61</v>
      </c>
      <c r="B291" s="77" t="s">
        <v>7</v>
      </c>
      <c r="C291" s="38" t="s">
        <v>43</v>
      </c>
      <c r="D291" s="18">
        <v>840000</v>
      </c>
      <c r="E291" s="18">
        <f t="shared" si="40"/>
        <v>840000</v>
      </c>
      <c r="F291" s="20">
        <f t="shared" si="41"/>
        <v>840000</v>
      </c>
      <c r="G291" s="28">
        <v>0</v>
      </c>
      <c r="H291" s="19">
        <v>0</v>
      </c>
      <c r="I291" s="19">
        <v>0</v>
      </c>
      <c r="J291" s="22">
        <v>0</v>
      </c>
      <c r="K291" s="15">
        <f t="shared" si="38"/>
        <v>0</v>
      </c>
      <c r="N291" s="15"/>
    </row>
    <row r="292" spans="1:14" ht="25.5" x14ac:dyDescent="0.2">
      <c r="A292" s="78" t="s">
        <v>62</v>
      </c>
      <c r="B292" s="77" t="s">
        <v>7</v>
      </c>
      <c r="C292" s="38" t="s">
        <v>43</v>
      </c>
      <c r="D292" s="18">
        <v>300000</v>
      </c>
      <c r="E292" s="18">
        <f t="shared" si="40"/>
        <v>300000</v>
      </c>
      <c r="F292" s="20">
        <f t="shared" si="41"/>
        <v>300000</v>
      </c>
      <c r="G292" s="28">
        <v>0</v>
      </c>
      <c r="H292" s="19">
        <v>0</v>
      </c>
      <c r="I292" s="19">
        <v>0</v>
      </c>
      <c r="J292" s="22">
        <v>0</v>
      </c>
      <c r="K292" s="15">
        <f t="shared" si="38"/>
        <v>0</v>
      </c>
      <c r="N292" s="15"/>
    </row>
    <row r="293" spans="1:14" ht="25.5" x14ac:dyDescent="0.2">
      <c r="A293" s="81" t="s">
        <v>63</v>
      </c>
      <c r="B293" s="77" t="s">
        <v>7</v>
      </c>
      <c r="C293" s="38" t="s">
        <v>43</v>
      </c>
      <c r="D293" s="18">
        <v>970000</v>
      </c>
      <c r="E293" s="18">
        <f t="shared" si="40"/>
        <v>970000</v>
      </c>
      <c r="F293" s="20">
        <f t="shared" si="41"/>
        <v>970000</v>
      </c>
      <c r="G293" s="28">
        <v>0</v>
      </c>
      <c r="H293" s="19">
        <v>0</v>
      </c>
      <c r="I293" s="19">
        <v>0</v>
      </c>
      <c r="J293" s="22">
        <v>0</v>
      </c>
      <c r="K293" s="15">
        <f t="shared" si="38"/>
        <v>0</v>
      </c>
      <c r="N293" s="15"/>
    </row>
    <row r="294" spans="1:14" ht="25.5" x14ac:dyDescent="0.2">
      <c r="A294" s="78" t="s">
        <v>64</v>
      </c>
      <c r="B294" s="77" t="s">
        <v>7</v>
      </c>
      <c r="C294" s="38" t="s">
        <v>43</v>
      </c>
      <c r="D294" s="18">
        <v>1188000</v>
      </c>
      <c r="E294" s="18">
        <f t="shared" si="40"/>
        <v>1188000</v>
      </c>
      <c r="F294" s="20">
        <f t="shared" si="41"/>
        <v>1188000</v>
      </c>
      <c r="G294" s="28">
        <v>0</v>
      </c>
      <c r="H294" s="19">
        <v>0</v>
      </c>
      <c r="I294" s="19">
        <v>0</v>
      </c>
      <c r="J294" s="22">
        <v>0</v>
      </c>
      <c r="K294" s="15">
        <f t="shared" si="38"/>
        <v>0</v>
      </c>
      <c r="N294" s="15"/>
    </row>
    <row r="295" spans="1:14" ht="28.5" customHeight="1" x14ac:dyDescent="0.2">
      <c r="A295" s="81" t="s">
        <v>65</v>
      </c>
      <c r="B295" s="77" t="s">
        <v>7</v>
      </c>
      <c r="C295" s="38" t="s">
        <v>43</v>
      </c>
      <c r="D295" s="18">
        <v>1096000</v>
      </c>
      <c r="E295" s="18">
        <f t="shared" si="40"/>
        <v>1096000</v>
      </c>
      <c r="F295" s="20">
        <f t="shared" si="41"/>
        <v>1096000</v>
      </c>
      <c r="G295" s="28">
        <v>0</v>
      </c>
      <c r="H295" s="19">
        <v>0</v>
      </c>
      <c r="I295" s="19">
        <v>0</v>
      </c>
      <c r="J295" s="22">
        <v>0</v>
      </c>
      <c r="K295" s="15">
        <f t="shared" si="38"/>
        <v>0</v>
      </c>
      <c r="N295" s="15"/>
    </row>
    <row r="296" spans="1:14" ht="38.25" x14ac:dyDescent="0.2">
      <c r="A296" s="80" t="s">
        <v>66</v>
      </c>
      <c r="B296" s="77" t="s">
        <v>7</v>
      </c>
      <c r="C296" s="38" t="s">
        <v>43</v>
      </c>
      <c r="D296" s="18">
        <v>13700</v>
      </c>
      <c r="E296" s="18">
        <f t="shared" si="40"/>
        <v>13700</v>
      </c>
      <c r="F296" s="20">
        <f t="shared" si="41"/>
        <v>13700</v>
      </c>
      <c r="G296" s="28">
        <v>0</v>
      </c>
      <c r="H296" s="19">
        <v>0</v>
      </c>
      <c r="I296" s="19">
        <v>0</v>
      </c>
      <c r="J296" s="22">
        <v>0</v>
      </c>
      <c r="K296" s="15">
        <f t="shared" si="38"/>
        <v>0</v>
      </c>
      <c r="N296" s="15"/>
    </row>
    <row r="297" spans="1:14" ht="25.5" x14ac:dyDescent="0.2">
      <c r="A297" s="78" t="s">
        <v>67</v>
      </c>
      <c r="B297" s="77" t="s">
        <v>7</v>
      </c>
      <c r="C297" s="38" t="s">
        <v>43</v>
      </c>
      <c r="D297" s="18">
        <v>12900</v>
      </c>
      <c r="E297" s="18">
        <f t="shared" si="40"/>
        <v>12900</v>
      </c>
      <c r="F297" s="20">
        <f t="shared" si="41"/>
        <v>12900</v>
      </c>
      <c r="G297" s="28">
        <v>0</v>
      </c>
      <c r="H297" s="19">
        <v>0</v>
      </c>
      <c r="I297" s="19">
        <v>0</v>
      </c>
      <c r="J297" s="22">
        <v>0</v>
      </c>
      <c r="K297" s="15">
        <f t="shared" si="38"/>
        <v>0</v>
      </c>
      <c r="N297" s="15"/>
    </row>
    <row r="298" spans="1:14" ht="38.25" x14ac:dyDescent="0.2">
      <c r="A298" s="80" t="s">
        <v>68</v>
      </c>
      <c r="B298" s="77" t="s">
        <v>7</v>
      </c>
      <c r="C298" s="38" t="s">
        <v>43</v>
      </c>
      <c r="D298" s="18">
        <v>12400</v>
      </c>
      <c r="E298" s="18">
        <f t="shared" si="40"/>
        <v>12400</v>
      </c>
      <c r="F298" s="20">
        <f t="shared" si="41"/>
        <v>12400</v>
      </c>
      <c r="G298" s="28">
        <v>0</v>
      </c>
      <c r="H298" s="19">
        <v>0</v>
      </c>
      <c r="I298" s="19">
        <v>0</v>
      </c>
      <c r="J298" s="22">
        <v>0</v>
      </c>
      <c r="K298" s="15">
        <f t="shared" si="38"/>
        <v>0</v>
      </c>
      <c r="N298" s="15"/>
    </row>
    <row r="299" spans="1:14" ht="38.25" x14ac:dyDescent="0.2">
      <c r="A299" s="78" t="s">
        <v>69</v>
      </c>
      <c r="B299" s="77" t="s">
        <v>7</v>
      </c>
      <c r="C299" s="38" t="s">
        <v>43</v>
      </c>
      <c r="D299" s="18">
        <v>3400</v>
      </c>
      <c r="E299" s="18">
        <f t="shared" si="40"/>
        <v>3400</v>
      </c>
      <c r="F299" s="20">
        <f t="shared" si="41"/>
        <v>3400</v>
      </c>
      <c r="G299" s="28">
        <v>0</v>
      </c>
      <c r="H299" s="19">
        <v>0</v>
      </c>
      <c r="I299" s="19">
        <v>0</v>
      </c>
      <c r="J299" s="22">
        <v>0</v>
      </c>
      <c r="K299" s="15">
        <f t="shared" si="38"/>
        <v>0</v>
      </c>
      <c r="N299" s="15"/>
    </row>
    <row r="300" spans="1:14" ht="38.25" x14ac:dyDescent="0.2">
      <c r="A300" s="81" t="s">
        <v>70</v>
      </c>
      <c r="B300" s="77" t="s">
        <v>7</v>
      </c>
      <c r="C300" s="38" t="s">
        <v>43</v>
      </c>
      <c r="D300" s="18">
        <v>12300</v>
      </c>
      <c r="E300" s="18">
        <f t="shared" si="40"/>
        <v>12300</v>
      </c>
      <c r="F300" s="20">
        <f t="shared" si="41"/>
        <v>12300</v>
      </c>
      <c r="G300" s="28">
        <v>0</v>
      </c>
      <c r="H300" s="19">
        <v>0</v>
      </c>
      <c r="I300" s="19">
        <v>0</v>
      </c>
      <c r="J300" s="22">
        <v>0</v>
      </c>
      <c r="K300" s="15">
        <f t="shared" si="38"/>
        <v>0</v>
      </c>
      <c r="N300" s="15"/>
    </row>
    <row r="301" spans="1:14" ht="38.25" x14ac:dyDescent="0.2">
      <c r="A301" s="78" t="s">
        <v>71</v>
      </c>
      <c r="B301" s="77" t="s">
        <v>7</v>
      </c>
      <c r="C301" s="38" t="s">
        <v>43</v>
      </c>
      <c r="D301" s="18">
        <v>15300</v>
      </c>
      <c r="E301" s="18">
        <f t="shared" si="40"/>
        <v>15300</v>
      </c>
      <c r="F301" s="20">
        <f t="shared" si="41"/>
        <v>15300</v>
      </c>
      <c r="G301" s="28">
        <v>0</v>
      </c>
      <c r="H301" s="19">
        <v>0</v>
      </c>
      <c r="I301" s="19">
        <v>0</v>
      </c>
      <c r="J301" s="22">
        <v>0</v>
      </c>
      <c r="K301" s="15">
        <f t="shared" si="38"/>
        <v>0</v>
      </c>
      <c r="N301" s="15"/>
    </row>
    <row r="302" spans="1:14" ht="38.25" x14ac:dyDescent="0.2">
      <c r="A302" s="81" t="s">
        <v>72</v>
      </c>
      <c r="B302" s="77" t="s">
        <v>7</v>
      </c>
      <c r="C302" s="38" t="s">
        <v>43</v>
      </c>
      <c r="D302" s="18">
        <v>14500</v>
      </c>
      <c r="E302" s="18">
        <f t="shared" si="40"/>
        <v>14500</v>
      </c>
      <c r="F302" s="20">
        <f t="shared" si="41"/>
        <v>14500</v>
      </c>
      <c r="G302" s="28">
        <v>0</v>
      </c>
      <c r="H302" s="19">
        <v>0</v>
      </c>
      <c r="I302" s="19">
        <v>0</v>
      </c>
      <c r="J302" s="22">
        <v>0</v>
      </c>
      <c r="K302" s="15">
        <f t="shared" si="38"/>
        <v>0</v>
      </c>
      <c r="N302" s="15"/>
    </row>
    <row r="303" spans="1:14" ht="42.75" customHeight="1" x14ac:dyDescent="0.2">
      <c r="A303" s="80" t="s">
        <v>73</v>
      </c>
      <c r="B303" s="77" t="s">
        <v>7</v>
      </c>
      <c r="C303" s="38" t="s">
        <v>43</v>
      </c>
      <c r="D303" s="18">
        <v>5100</v>
      </c>
      <c r="E303" s="18">
        <f t="shared" si="40"/>
        <v>5100</v>
      </c>
      <c r="F303" s="20">
        <f t="shared" si="41"/>
        <v>5100</v>
      </c>
      <c r="G303" s="19">
        <v>0</v>
      </c>
      <c r="H303" s="19">
        <v>0</v>
      </c>
      <c r="I303" s="19">
        <v>0</v>
      </c>
      <c r="J303" s="22">
        <v>0</v>
      </c>
      <c r="K303" s="15">
        <f t="shared" si="38"/>
        <v>0</v>
      </c>
      <c r="N303" s="15"/>
    </row>
    <row r="304" spans="1:14" ht="38.25" x14ac:dyDescent="0.2">
      <c r="A304" s="78" t="s">
        <v>74</v>
      </c>
      <c r="B304" s="77" t="s">
        <v>7</v>
      </c>
      <c r="C304" s="38" t="s">
        <v>43</v>
      </c>
      <c r="D304" s="18">
        <v>5100</v>
      </c>
      <c r="E304" s="18">
        <f t="shared" si="40"/>
        <v>5100</v>
      </c>
      <c r="F304" s="20">
        <f t="shared" si="41"/>
        <v>5100</v>
      </c>
      <c r="G304" s="19">
        <v>0</v>
      </c>
      <c r="H304" s="19">
        <v>0</v>
      </c>
      <c r="I304" s="19">
        <v>0</v>
      </c>
      <c r="J304" s="22">
        <v>0</v>
      </c>
      <c r="K304" s="15">
        <f t="shared" si="38"/>
        <v>0</v>
      </c>
      <c r="N304" s="15"/>
    </row>
    <row r="305" spans="1:18" ht="38.25" x14ac:dyDescent="0.2">
      <c r="A305" s="80" t="s">
        <v>75</v>
      </c>
      <c r="B305" s="77" t="s">
        <v>7</v>
      </c>
      <c r="C305" s="38" t="s">
        <v>43</v>
      </c>
      <c r="D305" s="18">
        <v>4900</v>
      </c>
      <c r="E305" s="18">
        <f t="shared" si="40"/>
        <v>4900</v>
      </c>
      <c r="F305" s="20">
        <f t="shared" si="41"/>
        <v>4900</v>
      </c>
      <c r="G305" s="19">
        <v>0</v>
      </c>
      <c r="H305" s="19">
        <v>0</v>
      </c>
      <c r="I305" s="19">
        <v>0</v>
      </c>
      <c r="J305" s="22">
        <v>0</v>
      </c>
      <c r="K305" s="15">
        <f t="shared" ref="K305:K312" si="42">D305-E305</f>
        <v>0</v>
      </c>
      <c r="N305" s="15"/>
    </row>
    <row r="306" spans="1:18" ht="42" customHeight="1" x14ac:dyDescent="0.2">
      <c r="A306" s="78" t="s">
        <v>76</v>
      </c>
      <c r="B306" s="77" t="s">
        <v>7</v>
      </c>
      <c r="C306" s="38" t="s">
        <v>43</v>
      </c>
      <c r="D306" s="18">
        <v>5200</v>
      </c>
      <c r="E306" s="18">
        <f t="shared" si="40"/>
        <v>5200</v>
      </c>
      <c r="F306" s="20">
        <f t="shared" si="41"/>
        <v>5200</v>
      </c>
      <c r="G306" s="19">
        <v>0</v>
      </c>
      <c r="H306" s="19">
        <v>0</v>
      </c>
      <c r="I306" s="19">
        <v>0</v>
      </c>
      <c r="J306" s="22">
        <v>0</v>
      </c>
      <c r="K306" s="15">
        <f t="shared" si="42"/>
        <v>0</v>
      </c>
      <c r="N306" s="15"/>
    </row>
    <row r="307" spans="1:18" ht="38.25" x14ac:dyDescent="0.2">
      <c r="A307" s="81" t="s">
        <v>77</v>
      </c>
      <c r="B307" s="77" t="s">
        <v>7</v>
      </c>
      <c r="C307" s="38" t="s">
        <v>43</v>
      </c>
      <c r="D307" s="18">
        <v>4800</v>
      </c>
      <c r="E307" s="18">
        <f t="shared" si="40"/>
        <v>4800</v>
      </c>
      <c r="F307" s="20">
        <f t="shared" si="41"/>
        <v>4800</v>
      </c>
      <c r="G307" s="19">
        <v>0</v>
      </c>
      <c r="H307" s="19">
        <v>0</v>
      </c>
      <c r="I307" s="19">
        <v>0</v>
      </c>
      <c r="J307" s="22">
        <v>0</v>
      </c>
      <c r="K307" s="15">
        <f t="shared" si="42"/>
        <v>0</v>
      </c>
      <c r="N307" s="15"/>
    </row>
    <row r="308" spans="1:18" ht="38.25" x14ac:dyDescent="0.2">
      <c r="A308" s="78" t="s">
        <v>78</v>
      </c>
      <c r="B308" s="77" t="s">
        <v>7</v>
      </c>
      <c r="C308" s="38" t="s">
        <v>43</v>
      </c>
      <c r="D308" s="18">
        <v>4900</v>
      </c>
      <c r="E308" s="18">
        <f t="shared" si="40"/>
        <v>4900</v>
      </c>
      <c r="F308" s="20">
        <f t="shared" si="41"/>
        <v>4900</v>
      </c>
      <c r="G308" s="19">
        <v>0</v>
      </c>
      <c r="H308" s="19">
        <v>0</v>
      </c>
      <c r="I308" s="19">
        <v>0</v>
      </c>
      <c r="J308" s="22">
        <v>0</v>
      </c>
      <c r="K308" s="15">
        <f t="shared" si="42"/>
        <v>0</v>
      </c>
      <c r="N308" s="15"/>
    </row>
    <row r="309" spans="1:18" ht="38.25" x14ac:dyDescent="0.2">
      <c r="A309" s="82" t="s">
        <v>79</v>
      </c>
      <c r="B309" s="83" t="s">
        <v>7</v>
      </c>
      <c r="C309" s="84" t="s">
        <v>43</v>
      </c>
      <c r="D309" s="18">
        <v>5000</v>
      </c>
      <c r="E309" s="18">
        <f t="shared" si="40"/>
        <v>5000</v>
      </c>
      <c r="F309" s="20">
        <f t="shared" si="41"/>
        <v>5000</v>
      </c>
      <c r="G309" s="19">
        <v>0</v>
      </c>
      <c r="H309" s="72">
        <v>0</v>
      </c>
      <c r="I309" s="72">
        <v>0</v>
      </c>
      <c r="J309" s="73">
        <v>0</v>
      </c>
      <c r="K309" s="15"/>
      <c r="N309" s="15"/>
    </row>
    <row r="310" spans="1:18" ht="25.5" x14ac:dyDescent="0.2">
      <c r="A310" s="82" t="s">
        <v>54</v>
      </c>
      <c r="B310" s="83" t="s">
        <v>7</v>
      </c>
      <c r="C310" s="84" t="s">
        <v>43</v>
      </c>
      <c r="D310" s="18">
        <v>2960</v>
      </c>
      <c r="E310" s="18">
        <f t="shared" si="40"/>
        <v>2960</v>
      </c>
      <c r="F310" s="20">
        <f t="shared" si="41"/>
        <v>2960</v>
      </c>
      <c r="G310" s="19">
        <v>0</v>
      </c>
      <c r="H310" s="72">
        <v>0</v>
      </c>
      <c r="I310" s="72">
        <v>0</v>
      </c>
      <c r="J310" s="73">
        <v>0</v>
      </c>
      <c r="K310" s="15"/>
      <c r="N310" s="15"/>
    </row>
    <row r="311" spans="1:18" ht="14.25" x14ac:dyDescent="0.2">
      <c r="A311" s="82" t="s">
        <v>262</v>
      </c>
      <c r="B311" s="83" t="s">
        <v>7</v>
      </c>
      <c r="C311" s="84" t="s">
        <v>43</v>
      </c>
      <c r="D311" s="18">
        <v>3000000</v>
      </c>
      <c r="E311" s="18">
        <f t="shared" si="40"/>
        <v>3000000</v>
      </c>
      <c r="F311" s="20">
        <f t="shared" si="41"/>
        <v>3000000</v>
      </c>
      <c r="G311" s="19">
        <v>0</v>
      </c>
      <c r="H311" s="72">
        <v>0</v>
      </c>
      <c r="I311" s="72">
        <v>0</v>
      </c>
      <c r="J311" s="73">
        <v>0</v>
      </c>
      <c r="K311" s="15"/>
      <c r="N311" s="15"/>
    </row>
    <row r="312" spans="1:18" ht="15" thickBot="1" x14ac:dyDescent="0.25">
      <c r="A312" s="82" t="s">
        <v>257</v>
      </c>
      <c r="B312" s="83" t="s">
        <v>7</v>
      </c>
      <c r="C312" s="84" t="s">
        <v>43</v>
      </c>
      <c r="D312" s="23">
        <v>6000000</v>
      </c>
      <c r="E312" s="23">
        <f t="shared" si="40"/>
        <v>6000000</v>
      </c>
      <c r="F312" s="244">
        <f t="shared" si="41"/>
        <v>6000000</v>
      </c>
      <c r="G312" s="72">
        <v>0</v>
      </c>
      <c r="H312" s="72">
        <v>0</v>
      </c>
      <c r="I312" s="72">
        <v>0</v>
      </c>
      <c r="J312" s="73">
        <v>0</v>
      </c>
      <c r="K312" s="15">
        <f t="shared" si="42"/>
        <v>0</v>
      </c>
      <c r="N312" s="15">
        <f t="shared" si="39"/>
        <v>0</v>
      </c>
    </row>
    <row r="313" spans="1:18" s="204" customFormat="1" ht="24.95" customHeight="1" thickBot="1" x14ac:dyDescent="0.25">
      <c r="A313" s="379" t="s">
        <v>80</v>
      </c>
      <c r="B313" s="380"/>
      <c r="C313" s="381"/>
      <c r="D313" s="213">
        <f t="shared" ref="D313:J313" si="43">SUM(D239:D312)</f>
        <v>136692800</v>
      </c>
      <c r="E313" s="214">
        <f t="shared" si="43"/>
        <v>136692800</v>
      </c>
      <c r="F313" s="215">
        <f t="shared" si="43"/>
        <v>242479599</v>
      </c>
      <c r="G313" s="216">
        <f t="shared" si="43"/>
        <v>92591699</v>
      </c>
      <c r="H313" s="213">
        <f t="shared" si="43"/>
        <v>13163700</v>
      </c>
      <c r="I313" s="214">
        <f t="shared" si="43"/>
        <v>15700</v>
      </c>
      <c r="J313" s="217">
        <f t="shared" si="43"/>
        <v>15700</v>
      </c>
      <c r="N313" s="203">
        <f t="shared" si="39"/>
        <v>0</v>
      </c>
    </row>
    <row r="314" spans="1:18" s="204" customFormat="1" ht="30" customHeight="1" thickBot="1" x14ac:dyDescent="0.25">
      <c r="A314" s="382" t="s">
        <v>379</v>
      </c>
      <c r="B314" s="383"/>
      <c r="C314" s="384"/>
      <c r="D314" s="202">
        <f t="shared" ref="D314:J314" si="44">D16+D25+D83+D86+D125+D137+D237+D313</f>
        <v>180793711</v>
      </c>
      <c r="E314" s="202">
        <f t="shared" si="44"/>
        <v>180793711</v>
      </c>
      <c r="F314" s="202">
        <f t="shared" si="44"/>
        <v>351172350</v>
      </c>
      <c r="G314" s="202">
        <f t="shared" si="44"/>
        <v>145992539</v>
      </c>
      <c r="H314" s="202">
        <f t="shared" si="44"/>
        <v>24354700</v>
      </c>
      <c r="I314" s="202">
        <f t="shared" si="44"/>
        <v>15700</v>
      </c>
      <c r="J314" s="202">
        <f t="shared" si="44"/>
        <v>15700</v>
      </c>
      <c r="K314" s="203"/>
      <c r="N314" s="203">
        <f t="shared" si="39"/>
        <v>0</v>
      </c>
      <c r="R314" s="203"/>
    </row>
    <row r="315" spans="1:18" ht="20.100000000000001" hidden="1" customHeight="1" x14ac:dyDescent="0.25">
      <c r="A315" s="385" t="s">
        <v>81</v>
      </c>
      <c r="B315" s="386"/>
      <c r="C315" s="387"/>
      <c r="D315" s="85">
        <v>740000</v>
      </c>
      <c r="E315" s="85"/>
      <c r="F315" s="85"/>
      <c r="G315" s="86"/>
      <c r="H315" s="86"/>
      <c r="I315" s="87"/>
      <c r="J315" s="88"/>
      <c r="N315" s="15">
        <f t="shared" si="39"/>
        <v>0</v>
      </c>
    </row>
    <row r="316" spans="1:18" ht="35.25" hidden="1" customHeight="1" x14ac:dyDescent="0.25">
      <c r="A316" s="385" t="s">
        <v>81</v>
      </c>
      <c r="B316" s="386"/>
      <c r="C316" s="387"/>
      <c r="D316" s="89">
        <v>0</v>
      </c>
      <c r="E316" s="89"/>
      <c r="F316" s="89"/>
      <c r="G316" s="90"/>
      <c r="H316" s="90"/>
      <c r="I316" s="91"/>
      <c r="J316" s="88"/>
      <c r="N316" s="15">
        <f t="shared" si="39"/>
        <v>0</v>
      </c>
    </row>
    <row r="317" spans="1:18" s="204" customFormat="1" ht="36.75" customHeight="1" thickBot="1" x14ac:dyDescent="0.25">
      <c r="A317" s="388" t="s">
        <v>203</v>
      </c>
      <c r="B317" s="389"/>
      <c r="C317" s="389"/>
      <c r="D317" s="205">
        <f t="shared" ref="D317:J317" si="45">D320+D326+D348+D368+D382+D414+D424</f>
        <v>60393259</v>
      </c>
      <c r="E317" s="205">
        <f t="shared" si="45"/>
        <v>60393259</v>
      </c>
      <c r="F317" s="205">
        <f t="shared" si="45"/>
        <v>126449093</v>
      </c>
      <c r="G317" s="205">
        <f t="shared" si="45"/>
        <v>58587834</v>
      </c>
      <c r="H317" s="205">
        <f t="shared" si="45"/>
        <v>7468000</v>
      </c>
      <c r="I317" s="205">
        <f t="shared" si="45"/>
        <v>0</v>
      </c>
      <c r="J317" s="205">
        <f t="shared" si="45"/>
        <v>0</v>
      </c>
      <c r="N317" s="203">
        <f t="shared" si="39"/>
        <v>0</v>
      </c>
    </row>
    <row r="318" spans="1:18" ht="21" customHeight="1" x14ac:dyDescent="0.2">
      <c r="A318" s="366" t="s">
        <v>82</v>
      </c>
      <c r="B318" s="367"/>
      <c r="C318" s="367"/>
      <c r="D318" s="367"/>
      <c r="E318" s="367"/>
      <c r="F318" s="367"/>
      <c r="G318" s="367"/>
      <c r="H318" s="367"/>
      <c r="I318" s="367"/>
      <c r="J318" s="390"/>
      <c r="N318" s="15">
        <f>E318+G318-F318+H318+I318+J318</f>
        <v>0</v>
      </c>
    </row>
    <row r="319" spans="1:18" ht="13.5" x14ac:dyDescent="0.25">
      <c r="A319" s="92"/>
      <c r="B319" s="93" t="s">
        <v>7</v>
      </c>
      <c r="C319" s="93" t="s">
        <v>83</v>
      </c>
      <c r="D319" s="94">
        <v>0</v>
      </c>
      <c r="E319" s="94">
        <f>D319</f>
        <v>0</v>
      </c>
      <c r="F319" s="95">
        <f>E319+G319+H319+I319+J319</f>
        <v>0</v>
      </c>
      <c r="G319" s="96">
        <v>0</v>
      </c>
      <c r="H319" s="94">
        <v>0</v>
      </c>
      <c r="I319" s="94">
        <v>0</v>
      </c>
      <c r="J319" s="97">
        <v>0</v>
      </c>
      <c r="N319" s="15"/>
    </row>
    <row r="320" spans="1:18" ht="27" customHeight="1" x14ac:dyDescent="0.2">
      <c r="A320" s="98" t="s">
        <v>84</v>
      </c>
      <c r="B320" s="99"/>
      <c r="C320" s="99"/>
      <c r="D320" s="100">
        <f t="shared" ref="D320:J320" si="46">SUM(D319:D319)</f>
        <v>0</v>
      </c>
      <c r="E320" s="101">
        <f t="shared" si="46"/>
        <v>0</v>
      </c>
      <c r="F320" s="100">
        <f t="shared" si="46"/>
        <v>0</v>
      </c>
      <c r="G320" s="102">
        <f t="shared" si="46"/>
        <v>0</v>
      </c>
      <c r="H320" s="103">
        <f t="shared" si="46"/>
        <v>0</v>
      </c>
      <c r="I320" s="103">
        <f t="shared" si="46"/>
        <v>0</v>
      </c>
      <c r="J320" s="103">
        <f t="shared" si="46"/>
        <v>0</v>
      </c>
      <c r="N320" s="15">
        <f>E320+G320-F320+H320+I320+J320</f>
        <v>0</v>
      </c>
    </row>
    <row r="321" spans="1:22" ht="27" customHeight="1" thickBot="1" x14ac:dyDescent="0.25">
      <c r="A321" s="104" t="s">
        <v>85</v>
      </c>
      <c r="B321" s="105"/>
      <c r="C321" s="105"/>
      <c r="D321" s="106">
        <v>920000</v>
      </c>
      <c r="E321" s="106">
        <v>920000</v>
      </c>
      <c r="F321" s="106">
        <v>920000</v>
      </c>
      <c r="G321" s="107"/>
      <c r="H321" s="107"/>
      <c r="I321" s="107"/>
      <c r="J321" s="107"/>
      <c r="N321" s="15">
        <f>E321+G321-F321+H321+I321+J321</f>
        <v>0</v>
      </c>
    </row>
    <row r="322" spans="1:22" ht="16.5" thickBot="1" x14ac:dyDescent="0.3">
      <c r="A322" s="391" t="s">
        <v>86</v>
      </c>
      <c r="B322" s="392"/>
      <c r="C322" s="393"/>
      <c r="D322" s="108">
        <f>D321+D320</f>
        <v>920000</v>
      </c>
      <c r="E322" s="108">
        <f>E321+E320</f>
        <v>920000</v>
      </c>
      <c r="F322" s="108">
        <f t="shared" ref="F322:G322" si="47">F321+F320</f>
        <v>920000</v>
      </c>
      <c r="G322" s="109">
        <f t="shared" si="47"/>
        <v>0</v>
      </c>
      <c r="H322" s="110">
        <v>0</v>
      </c>
      <c r="I322" s="110">
        <v>0</v>
      </c>
      <c r="J322" s="111">
        <v>0</v>
      </c>
      <c r="N322" s="15">
        <f>E322+G322-F322+H322+I322+J322</f>
        <v>0</v>
      </c>
    </row>
    <row r="323" spans="1:22" ht="15" thickBot="1" x14ac:dyDescent="0.25">
      <c r="A323" s="366" t="s">
        <v>87</v>
      </c>
      <c r="B323" s="367"/>
      <c r="C323" s="367"/>
      <c r="D323" s="367"/>
      <c r="E323" s="367"/>
      <c r="F323" s="367"/>
      <c r="G323" s="368"/>
      <c r="H323" s="368"/>
      <c r="I323" s="368"/>
      <c r="J323" s="369"/>
      <c r="N323" s="15"/>
    </row>
    <row r="324" spans="1:22" ht="18" customHeight="1" x14ac:dyDescent="0.25">
      <c r="A324" s="240" t="s">
        <v>204</v>
      </c>
      <c r="B324" s="245" t="s">
        <v>7</v>
      </c>
      <c r="C324" s="246" t="s">
        <v>88</v>
      </c>
      <c r="D324" s="247">
        <v>12900</v>
      </c>
      <c r="E324" s="247">
        <f>D324</f>
        <v>12900</v>
      </c>
      <c r="F324" s="248">
        <f>E324+G324+H324+I324+J324</f>
        <v>12900</v>
      </c>
      <c r="G324" s="249">
        <v>0</v>
      </c>
      <c r="H324" s="250">
        <v>0</v>
      </c>
      <c r="I324" s="250">
        <v>0</v>
      </c>
      <c r="J324" s="248">
        <v>0</v>
      </c>
      <c r="N324" s="15"/>
      <c r="V324" s="15"/>
    </row>
    <row r="325" spans="1:22" ht="26.25" x14ac:dyDescent="0.25">
      <c r="A325" s="76" t="s">
        <v>205</v>
      </c>
      <c r="B325" s="262" t="s">
        <v>7</v>
      </c>
      <c r="C325" s="262" t="s">
        <v>88</v>
      </c>
      <c r="D325" s="63">
        <v>136000</v>
      </c>
      <c r="E325" s="63">
        <f>D325</f>
        <v>136000</v>
      </c>
      <c r="F325" s="64">
        <f>E325+G325+H325+I325+J325</f>
        <v>136000</v>
      </c>
      <c r="G325" s="112">
        <v>0</v>
      </c>
      <c r="H325" s="63">
        <v>0</v>
      </c>
      <c r="I325" s="63">
        <v>0</v>
      </c>
      <c r="J325" s="64">
        <v>0</v>
      </c>
      <c r="N325" s="15"/>
    </row>
    <row r="326" spans="1:22" ht="27" customHeight="1" x14ac:dyDescent="0.2">
      <c r="A326" s="113" t="s">
        <v>89</v>
      </c>
      <c r="B326" s="114"/>
      <c r="C326" s="114"/>
      <c r="D326" s="103">
        <f>SUM(D324:D325)</f>
        <v>148900</v>
      </c>
      <c r="E326" s="103">
        <f t="shared" ref="E326:J326" si="48">SUM(E324:E325)</f>
        <v>148900</v>
      </c>
      <c r="F326" s="115">
        <f t="shared" si="48"/>
        <v>148900</v>
      </c>
      <c r="G326" s="116">
        <f t="shared" si="48"/>
        <v>0</v>
      </c>
      <c r="H326" s="103">
        <f t="shared" si="48"/>
        <v>0</v>
      </c>
      <c r="I326" s="103">
        <f t="shared" si="48"/>
        <v>0</v>
      </c>
      <c r="J326" s="115">
        <f t="shared" si="48"/>
        <v>0</v>
      </c>
      <c r="N326" s="15"/>
    </row>
    <row r="327" spans="1:22" ht="27" customHeight="1" thickBot="1" x14ac:dyDescent="0.25">
      <c r="A327" s="117" t="s">
        <v>90</v>
      </c>
      <c r="B327" s="118"/>
      <c r="C327" s="118"/>
      <c r="D327" s="119">
        <v>84100</v>
      </c>
      <c r="E327" s="119">
        <v>84100</v>
      </c>
      <c r="F327" s="119">
        <v>84100</v>
      </c>
      <c r="G327" s="120"/>
      <c r="H327" s="121"/>
      <c r="I327" s="121"/>
      <c r="J327" s="122"/>
      <c r="N327" s="15"/>
    </row>
    <row r="328" spans="1:22" ht="20.100000000000001" customHeight="1" thickBot="1" x14ac:dyDescent="0.3">
      <c r="A328" s="345" t="s">
        <v>91</v>
      </c>
      <c r="B328" s="346"/>
      <c r="C328" s="347"/>
      <c r="D328" s="110">
        <f>D327+D326</f>
        <v>233000</v>
      </c>
      <c r="E328" s="110">
        <f t="shared" ref="E328:J328" si="49">E327+E326</f>
        <v>233000</v>
      </c>
      <c r="F328" s="110">
        <f t="shared" si="49"/>
        <v>233000</v>
      </c>
      <c r="G328" s="110">
        <f t="shared" si="49"/>
        <v>0</v>
      </c>
      <c r="H328" s="110">
        <f t="shared" si="49"/>
        <v>0</v>
      </c>
      <c r="I328" s="110">
        <f t="shared" si="49"/>
        <v>0</v>
      </c>
      <c r="J328" s="111">
        <f t="shared" si="49"/>
        <v>0</v>
      </c>
      <c r="N328" s="15"/>
    </row>
    <row r="329" spans="1:22" ht="25.5" customHeight="1" thickBot="1" x14ac:dyDescent="0.25">
      <c r="A329" s="348" t="s">
        <v>13</v>
      </c>
      <c r="B329" s="349"/>
      <c r="C329" s="349"/>
      <c r="D329" s="349"/>
      <c r="E329" s="349"/>
      <c r="F329" s="349"/>
      <c r="G329" s="349"/>
      <c r="H329" s="349"/>
      <c r="I329" s="349"/>
      <c r="J329" s="350"/>
      <c r="N329" s="15">
        <f t="shared" ref="N329:N351" si="50">E329+G329-F329+H329+I329+J329</f>
        <v>0</v>
      </c>
    </row>
    <row r="330" spans="1:22" ht="14.25" x14ac:dyDescent="0.2">
      <c r="A330" s="251" t="s">
        <v>92</v>
      </c>
      <c r="B330" s="252" t="s">
        <v>7</v>
      </c>
      <c r="C330" s="252" t="s">
        <v>93</v>
      </c>
      <c r="D330" s="250">
        <v>1343200</v>
      </c>
      <c r="E330" s="250">
        <f>D330</f>
        <v>1343200</v>
      </c>
      <c r="F330" s="253">
        <f>D330+G330+H330+I330+J330</f>
        <v>1343200</v>
      </c>
      <c r="G330" s="254">
        <v>0</v>
      </c>
      <c r="H330" s="250">
        <v>0</v>
      </c>
      <c r="I330" s="250">
        <v>0</v>
      </c>
      <c r="J330" s="248">
        <v>0</v>
      </c>
      <c r="N330" s="15">
        <f t="shared" si="50"/>
        <v>0</v>
      </c>
    </row>
    <row r="331" spans="1:22" ht="25.5" x14ac:dyDescent="0.2">
      <c r="A331" s="52" t="s">
        <v>94</v>
      </c>
      <c r="B331" s="38" t="s">
        <v>7</v>
      </c>
      <c r="C331" s="38" t="s">
        <v>93</v>
      </c>
      <c r="D331" s="63">
        <v>336500</v>
      </c>
      <c r="E331" s="63">
        <f t="shared" ref="E331:E347" si="51">D331</f>
        <v>336500</v>
      </c>
      <c r="F331" s="123">
        <f t="shared" ref="F331:F347" si="52">D331+G331+H331+I331+J331</f>
        <v>336500</v>
      </c>
      <c r="G331" s="124">
        <v>0</v>
      </c>
      <c r="H331" s="63">
        <v>0</v>
      </c>
      <c r="I331" s="63">
        <v>0</v>
      </c>
      <c r="J331" s="64">
        <v>0</v>
      </c>
      <c r="N331" s="15">
        <f t="shared" si="50"/>
        <v>0</v>
      </c>
    </row>
    <row r="332" spans="1:22" ht="25.5" x14ac:dyDescent="0.2">
      <c r="A332" s="52" t="s">
        <v>95</v>
      </c>
      <c r="B332" s="38" t="s">
        <v>7</v>
      </c>
      <c r="C332" s="38" t="s">
        <v>93</v>
      </c>
      <c r="D332" s="63">
        <v>48750</v>
      </c>
      <c r="E332" s="63">
        <f t="shared" si="51"/>
        <v>48750</v>
      </c>
      <c r="F332" s="123">
        <f t="shared" si="52"/>
        <v>48750</v>
      </c>
      <c r="G332" s="124">
        <v>0</v>
      </c>
      <c r="H332" s="63">
        <v>0</v>
      </c>
      <c r="I332" s="63">
        <v>0</v>
      </c>
      <c r="J332" s="64">
        <v>0</v>
      </c>
      <c r="N332" s="15">
        <f t="shared" si="50"/>
        <v>0</v>
      </c>
    </row>
    <row r="333" spans="1:22" ht="38.25" x14ac:dyDescent="0.2">
      <c r="A333" s="52" t="s">
        <v>96</v>
      </c>
      <c r="B333" s="38" t="s">
        <v>7</v>
      </c>
      <c r="C333" s="38" t="s">
        <v>93</v>
      </c>
      <c r="D333" s="63">
        <v>23000</v>
      </c>
      <c r="E333" s="63">
        <f t="shared" si="51"/>
        <v>23000</v>
      </c>
      <c r="F333" s="123">
        <f t="shared" si="52"/>
        <v>23000</v>
      </c>
      <c r="G333" s="124">
        <v>0</v>
      </c>
      <c r="H333" s="63">
        <v>0</v>
      </c>
      <c r="I333" s="63">
        <v>0</v>
      </c>
      <c r="J333" s="64">
        <v>0</v>
      </c>
      <c r="N333" s="15">
        <f t="shared" si="50"/>
        <v>0</v>
      </c>
    </row>
    <row r="334" spans="1:22" ht="25.5" x14ac:dyDescent="0.2">
      <c r="A334" s="52" t="s">
        <v>97</v>
      </c>
      <c r="B334" s="38" t="s">
        <v>7</v>
      </c>
      <c r="C334" s="38" t="s">
        <v>93</v>
      </c>
      <c r="D334" s="63">
        <v>15000</v>
      </c>
      <c r="E334" s="63">
        <f t="shared" si="51"/>
        <v>15000</v>
      </c>
      <c r="F334" s="123">
        <f t="shared" si="52"/>
        <v>15000</v>
      </c>
      <c r="G334" s="124">
        <v>0</v>
      </c>
      <c r="H334" s="63">
        <v>0</v>
      </c>
      <c r="I334" s="63">
        <v>0</v>
      </c>
      <c r="J334" s="64">
        <v>0</v>
      </c>
      <c r="N334" s="15">
        <f t="shared" si="50"/>
        <v>0</v>
      </c>
    </row>
    <row r="335" spans="1:22" ht="42" customHeight="1" x14ac:dyDescent="0.2">
      <c r="A335" s="52" t="s">
        <v>98</v>
      </c>
      <c r="B335" s="38" t="s">
        <v>7</v>
      </c>
      <c r="C335" s="38" t="s">
        <v>93</v>
      </c>
      <c r="D335" s="63">
        <v>6700</v>
      </c>
      <c r="E335" s="63">
        <f t="shared" si="51"/>
        <v>6700</v>
      </c>
      <c r="F335" s="123">
        <f t="shared" si="52"/>
        <v>6700</v>
      </c>
      <c r="G335" s="124">
        <v>0</v>
      </c>
      <c r="H335" s="63">
        <v>0</v>
      </c>
      <c r="I335" s="63">
        <v>0</v>
      </c>
      <c r="J335" s="64">
        <v>0</v>
      </c>
      <c r="N335" s="15">
        <f t="shared" si="50"/>
        <v>0</v>
      </c>
    </row>
    <row r="336" spans="1:22" ht="38.25" x14ac:dyDescent="0.2">
      <c r="A336" s="52" t="s">
        <v>278</v>
      </c>
      <c r="B336" s="38" t="s">
        <v>7</v>
      </c>
      <c r="C336" s="38" t="s">
        <v>93</v>
      </c>
      <c r="D336" s="63">
        <v>37300</v>
      </c>
      <c r="E336" s="63">
        <f t="shared" si="51"/>
        <v>37300</v>
      </c>
      <c r="F336" s="123">
        <f t="shared" si="52"/>
        <v>74600</v>
      </c>
      <c r="G336" s="124">
        <v>37300</v>
      </c>
      <c r="H336" s="63">
        <v>0</v>
      </c>
      <c r="I336" s="63">
        <v>0</v>
      </c>
      <c r="J336" s="64">
        <v>0</v>
      </c>
      <c r="N336" s="15"/>
    </row>
    <row r="337" spans="1:20" ht="33" customHeight="1" x14ac:dyDescent="0.2">
      <c r="A337" s="52" t="s">
        <v>239</v>
      </c>
      <c r="B337" s="38" t="s">
        <v>7</v>
      </c>
      <c r="C337" s="38" t="s">
        <v>93</v>
      </c>
      <c r="D337" s="63">
        <v>4800</v>
      </c>
      <c r="E337" s="63">
        <f t="shared" si="51"/>
        <v>4800</v>
      </c>
      <c r="F337" s="123">
        <f t="shared" si="52"/>
        <v>4800</v>
      </c>
      <c r="G337" s="124">
        <v>0</v>
      </c>
      <c r="H337" s="63">
        <v>0</v>
      </c>
      <c r="I337" s="63">
        <v>0</v>
      </c>
      <c r="J337" s="64">
        <v>0</v>
      </c>
      <c r="N337" s="15">
        <f t="shared" si="50"/>
        <v>0</v>
      </c>
    </row>
    <row r="338" spans="1:20" ht="25.5" x14ac:dyDescent="0.2">
      <c r="A338" s="52" t="s">
        <v>258</v>
      </c>
      <c r="B338" s="38" t="s">
        <v>7</v>
      </c>
      <c r="C338" s="38" t="s">
        <v>93</v>
      </c>
      <c r="D338" s="63">
        <v>300000</v>
      </c>
      <c r="E338" s="63">
        <f t="shared" si="51"/>
        <v>300000</v>
      </c>
      <c r="F338" s="123">
        <f t="shared" si="52"/>
        <v>300000</v>
      </c>
      <c r="G338" s="124">
        <v>0</v>
      </c>
      <c r="H338" s="63">
        <v>0</v>
      </c>
      <c r="I338" s="63">
        <v>0</v>
      </c>
      <c r="J338" s="64">
        <v>0</v>
      </c>
      <c r="N338" s="15">
        <f t="shared" si="50"/>
        <v>0</v>
      </c>
    </row>
    <row r="339" spans="1:20" ht="33" customHeight="1" x14ac:dyDescent="0.2">
      <c r="A339" s="52" t="s">
        <v>259</v>
      </c>
      <c r="B339" s="38" t="s">
        <v>7</v>
      </c>
      <c r="C339" s="38" t="s">
        <v>93</v>
      </c>
      <c r="D339" s="63">
        <v>125000</v>
      </c>
      <c r="E339" s="63">
        <f t="shared" si="51"/>
        <v>125000</v>
      </c>
      <c r="F339" s="123">
        <f t="shared" si="52"/>
        <v>125000</v>
      </c>
      <c r="G339" s="124">
        <v>0</v>
      </c>
      <c r="H339" s="63">
        <v>0</v>
      </c>
      <c r="I339" s="63">
        <v>0</v>
      </c>
      <c r="J339" s="64">
        <v>0</v>
      </c>
      <c r="N339" s="15">
        <f t="shared" si="50"/>
        <v>0</v>
      </c>
    </row>
    <row r="340" spans="1:20" ht="25.5" x14ac:dyDescent="0.2">
      <c r="A340" s="52" t="s">
        <v>260</v>
      </c>
      <c r="B340" s="38" t="s">
        <v>7</v>
      </c>
      <c r="C340" s="38" t="s">
        <v>93</v>
      </c>
      <c r="D340" s="63">
        <v>88000</v>
      </c>
      <c r="E340" s="63">
        <f t="shared" si="51"/>
        <v>88000</v>
      </c>
      <c r="F340" s="123">
        <f t="shared" si="52"/>
        <v>88000</v>
      </c>
      <c r="G340" s="124">
        <v>0</v>
      </c>
      <c r="H340" s="63">
        <v>0</v>
      </c>
      <c r="I340" s="63">
        <v>0</v>
      </c>
      <c r="J340" s="64">
        <v>0</v>
      </c>
      <c r="N340" s="15">
        <f t="shared" si="50"/>
        <v>0</v>
      </c>
    </row>
    <row r="341" spans="1:20" ht="25.5" x14ac:dyDescent="0.2">
      <c r="A341" s="52" t="s">
        <v>261</v>
      </c>
      <c r="B341" s="38" t="s">
        <v>7</v>
      </c>
      <c r="C341" s="38" t="s">
        <v>93</v>
      </c>
      <c r="D341" s="63">
        <v>15000</v>
      </c>
      <c r="E341" s="63">
        <f t="shared" si="51"/>
        <v>15000</v>
      </c>
      <c r="F341" s="123">
        <f t="shared" si="52"/>
        <v>15000</v>
      </c>
      <c r="G341" s="124">
        <v>0</v>
      </c>
      <c r="H341" s="63">
        <v>0</v>
      </c>
      <c r="I341" s="63">
        <v>0</v>
      </c>
      <c r="J341" s="64">
        <v>0</v>
      </c>
      <c r="N341" s="15">
        <f t="shared" si="50"/>
        <v>0</v>
      </c>
    </row>
    <row r="342" spans="1:20" ht="25.5" x14ac:dyDescent="0.2">
      <c r="A342" s="52" t="s">
        <v>99</v>
      </c>
      <c r="B342" s="38" t="s">
        <v>7</v>
      </c>
      <c r="C342" s="38" t="s">
        <v>93</v>
      </c>
      <c r="D342" s="63">
        <v>2500000</v>
      </c>
      <c r="E342" s="63">
        <f t="shared" si="51"/>
        <v>2500000</v>
      </c>
      <c r="F342" s="123">
        <f t="shared" si="52"/>
        <v>5228888</v>
      </c>
      <c r="G342" s="124">
        <v>2728888</v>
      </c>
      <c r="H342" s="63">
        <v>0</v>
      </c>
      <c r="I342" s="63">
        <v>0</v>
      </c>
      <c r="J342" s="64">
        <v>0</v>
      </c>
      <c r="N342" s="15">
        <f t="shared" si="50"/>
        <v>0</v>
      </c>
    </row>
    <row r="343" spans="1:20" ht="38.25" x14ac:dyDescent="0.2">
      <c r="A343" s="52" t="s">
        <v>100</v>
      </c>
      <c r="B343" s="38" t="s">
        <v>7</v>
      </c>
      <c r="C343" s="38" t="s">
        <v>93</v>
      </c>
      <c r="D343" s="63">
        <v>99855</v>
      </c>
      <c r="E343" s="63">
        <f t="shared" si="51"/>
        <v>99855</v>
      </c>
      <c r="F343" s="123">
        <f t="shared" si="52"/>
        <v>99855</v>
      </c>
      <c r="G343" s="124">
        <v>0</v>
      </c>
      <c r="H343" s="63">
        <v>0</v>
      </c>
      <c r="I343" s="63">
        <v>0</v>
      </c>
      <c r="J343" s="64">
        <v>0</v>
      </c>
      <c r="N343" s="15"/>
    </row>
    <row r="344" spans="1:20" ht="38.25" x14ac:dyDescent="0.2">
      <c r="A344" s="52" t="s">
        <v>101</v>
      </c>
      <c r="B344" s="38" t="s">
        <v>7</v>
      </c>
      <c r="C344" s="38" t="s">
        <v>93</v>
      </c>
      <c r="D344" s="63">
        <v>12050</v>
      </c>
      <c r="E344" s="63">
        <f t="shared" si="51"/>
        <v>12050</v>
      </c>
      <c r="F344" s="123">
        <f t="shared" si="52"/>
        <v>15526</v>
      </c>
      <c r="G344" s="124">
        <v>3476</v>
      </c>
      <c r="H344" s="63">
        <v>0</v>
      </c>
      <c r="I344" s="63">
        <v>0</v>
      </c>
      <c r="J344" s="64">
        <v>0</v>
      </c>
      <c r="N344" s="15"/>
    </row>
    <row r="345" spans="1:20" ht="33.75" customHeight="1" x14ac:dyDescent="0.2">
      <c r="A345" s="52" t="s">
        <v>266</v>
      </c>
      <c r="B345" s="38" t="s">
        <v>7</v>
      </c>
      <c r="C345" s="38" t="s">
        <v>93</v>
      </c>
      <c r="D345" s="63">
        <v>833200</v>
      </c>
      <c r="E345" s="63">
        <f t="shared" si="51"/>
        <v>833200</v>
      </c>
      <c r="F345" s="123">
        <f t="shared" si="52"/>
        <v>833200</v>
      </c>
      <c r="G345" s="124">
        <v>0</v>
      </c>
      <c r="H345" s="63">
        <v>0</v>
      </c>
      <c r="I345" s="63">
        <v>0</v>
      </c>
      <c r="J345" s="64">
        <v>0</v>
      </c>
      <c r="N345" s="15"/>
    </row>
    <row r="346" spans="1:20" ht="53.25" customHeight="1" x14ac:dyDescent="0.2">
      <c r="A346" s="294" t="s">
        <v>471</v>
      </c>
      <c r="B346" s="267" t="s">
        <v>7</v>
      </c>
      <c r="C346" s="267" t="s">
        <v>93</v>
      </c>
      <c r="D346" s="295">
        <v>401030</v>
      </c>
      <c r="E346" s="268">
        <f t="shared" si="51"/>
        <v>401030</v>
      </c>
      <c r="F346" s="280">
        <f t="shared" si="52"/>
        <v>401030</v>
      </c>
      <c r="G346" s="269">
        <v>0</v>
      </c>
      <c r="H346" s="268">
        <v>0</v>
      </c>
      <c r="I346" s="268">
        <v>0</v>
      </c>
      <c r="J346" s="270">
        <v>0</v>
      </c>
      <c r="N346" s="15"/>
    </row>
    <row r="347" spans="1:20" ht="39" thickBot="1" x14ac:dyDescent="0.25">
      <c r="A347" s="65" t="s">
        <v>425</v>
      </c>
      <c r="B347" s="84" t="s">
        <v>7</v>
      </c>
      <c r="C347" s="84" t="s">
        <v>93</v>
      </c>
      <c r="D347" s="94">
        <v>686586</v>
      </c>
      <c r="E347" s="63">
        <f t="shared" si="51"/>
        <v>686586</v>
      </c>
      <c r="F347" s="123">
        <f t="shared" si="52"/>
        <v>686586</v>
      </c>
      <c r="G347" s="263">
        <v>0</v>
      </c>
      <c r="H347" s="264">
        <v>0</v>
      </c>
      <c r="I347" s="264">
        <v>0</v>
      </c>
      <c r="J347" s="265">
        <v>0</v>
      </c>
      <c r="N347" s="15"/>
    </row>
    <row r="348" spans="1:20" ht="24.95" customHeight="1" thickBot="1" x14ac:dyDescent="0.25">
      <c r="A348" s="351" t="s">
        <v>102</v>
      </c>
      <c r="B348" s="352"/>
      <c r="C348" s="353"/>
      <c r="D348" s="125">
        <f>SUM(D330:D347)</f>
        <v>6875971</v>
      </c>
      <c r="E348" s="125">
        <f t="shared" ref="E348:J348" si="53">SUM(E330:E347)</f>
        <v>6875971</v>
      </c>
      <c r="F348" s="125">
        <f t="shared" si="53"/>
        <v>9645635</v>
      </c>
      <c r="G348" s="125">
        <f t="shared" si="53"/>
        <v>2769664</v>
      </c>
      <c r="H348" s="125">
        <f t="shared" si="53"/>
        <v>0</v>
      </c>
      <c r="I348" s="125">
        <f t="shared" si="53"/>
        <v>0</v>
      </c>
      <c r="J348" s="125">
        <f t="shared" si="53"/>
        <v>0</v>
      </c>
      <c r="N348" s="15">
        <f t="shared" si="50"/>
        <v>0</v>
      </c>
    </row>
    <row r="349" spans="1:20" ht="20.100000000000001" customHeight="1" thickBot="1" x14ac:dyDescent="0.25">
      <c r="A349" s="354" t="s">
        <v>103</v>
      </c>
      <c r="B349" s="355"/>
      <c r="C349" s="355"/>
      <c r="D349" s="126">
        <v>13950</v>
      </c>
      <c r="E349" s="126">
        <v>13950</v>
      </c>
      <c r="F349" s="126">
        <v>13950</v>
      </c>
      <c r="G349" s="127">
        <v>0</v>
      </c>
      <c r="H349" s="128">
        <v>0</v>
      </c>
      <c r="I349" s="128">
        <v>0</v>
      </c>
      <c r="J349" s="129">
        <v>0</v>
      </c>
      <c r="N349" s="15">
        <f t="shared" si="50"/>
        <v>0</v>
      </c>
    </row>
    <row r="350" spans="1:20" ht="30" customHeight="1" thickBot="1" x14ac:dyDescent="0.25">
      <c r="A350" s="356" t="s">
        <v>104</v>
      </c>
      <c r="B350" s="357"/>
      <c r="C350" s="357"/>
      <c r="D350" s="130">
        <f>D348+D349</f>
        <v>6889921</v>
      </c>
      <c r="E350" s="130">
        <f t="shared" ref="E350:J350" si="54">E348+E349</f>
        <v>6889921</v>
      </c>
      <c r="F350" s="130">
        <f t="shared" si="54"/>
        <v>9659585</v>
      </c>
      <c r="G350" s="130">
        <f t="shared" si="54"/>
        <v>2769664</v>
      </c>
      <c r="H350" s="130">
        <f t="shared" si="54"/>
        <v>0</v>
      </c>
      <c r="I350" s="130">
        <f t="shared" si="54"/>
        <v>0</v>
      </c>
      <c r="J350" s="131">
        <f t="shared" si="54"/>
        <v>0</v>
      </c>
      <c r="N350" s="15">
        <f t="shared" si="50"/>
        <v>0</v>
      </c>
    </row>
    <row r="351" spans="1:20" ht="20.100000000000001" customHeight="1" thickBot="1" x14ac:dyDescent="0.25">
      <c r="A351" s="319" t="s">
        <v>105</v>
      </c>
      <c r="B351" s="320"/>
      <c r="C351" s="320"/>
      <c r="D351" s="320"/>
      <c r="E351" s="320"/>
      <c r="F351" s="320"/>
      <c r="G351" s="320"/>
      <c r="H351" s="320"/>
      <c r="I351" s="320"/>
      <c r="J351" s="321"/>
      <c r="N351" s="15">
        <f t="shared" si="50"/>
        <v>0</v>
      </c>
      <c r="T351" s="15"/>
    </row>
    <row r="352" spans="1:20" ht="25.5" x14ac:dyDescent="0.2">
      <c r="A352" s="52" t="s">
        <v>107</v>
      </c>
      <c r="B352" s="38" t="s">
        <v>7</v>
      </c>
      <c r="C352" s="38" t="s">
        <v>106</v>
      </c>
      <c r="D352" s="63">
        <v>6000000</v>
      </c>
      <c r="E352" s="63">
        <f t="shared" ref="E352:E367" si="55">D352</f>
        <v>6000000</v>
      </c>
      <c r="F352" s="123">
        <f t="shared" ref="F352:F367" si="56">D352+G352+H352+I352+J352</f>
        <v>6000000</v>
      </c>
      <c r="G352" s="112">
        <v>0</v>
      </c>
      <c r="H352" s="63">
        <v>0</v>
      </c>
      <c r="I352" s="63">
        <v>0</v>
      </c>
      <c r="J352" s="64">
        <v>0</v>
      </c>
      <c r="N352" s="15">
        <f t="shared" ref="N352:N354" si="57">E352+G352-F352+H352+I352+J352</f>
        <v>0</v>
      </c>
    </row>
    <row r="353" spans="1:14" ht="38.25" x14ac:dyDescent="0.2">
      <c r="A353" s="52" t="s">
        <v>108</v>
      </c>
      <c r="B353" s="38" t="s">
        <v>7</v>
      </c>
      <c r="C353" s="38" t="s">
        <v>106</v>
      </c>
      <c r="D353" s="63">
        <v>47600</v>
      </c>
      <c r="E353" s="63">
        <f t="shared" si="55"/>
        <v>47600</v>
      </c>
      <c r="F353" s="123">
        <f t="shared" si="56"/>
        <v>47600</v>
      </c>
      <c r="G353" s="112">
        <v>0</v>
      </c>
      <c r="H353" s="63">
        <v>0</v>
      </c>
      <c r="I353" s="63">
        <v>0</v>
      </c>
      <c r="J353" s="64">
        <v>0</v>
      </c>
      <c r="N353" s="15">
        <f t="shared" si="57"/>
        <v>0</v>
      </c>
    </row>
    <row r="354" spans="1:14" ht="38.25" x14ac:dyDescent="0.2">
      <c r="A354" s="52" t="s">
        <v>109</v>
      </c>
      <c r="B354" s="38" t="s">
        <v>7</v>
      </c>
      <c r="C354" s="38" t="s">
        <v>106</v>
      </c>
      <c r="D354" s="63">
        <v>38000</v>
      </c>
      <c r="E354" s="63">
        <f t="shared" si="55"/>
        <v>38000</v>
      </c>
      <c r="F354" s="123">
        <f t="shared" si="56"/>
        <v>38000</v>
      </c>
      <c r="G354" s="112">
        <v>0</v>
      </c>
      <c r="H354" s="63">
        <v>0</v>
      </c>
      <c r="I354" s="63">
        <v>0</v>
      </c>
      <c r="J354" s="64">
        <v>0</v>
      </c>
      <c r="N354" s="15">
        <f t="shared" si="57"/>
        <v>0</v>
      </c>
    </row>
    <row r="355" spans="1:14" ht="38.25" x14ac:dyDescent="0.2">
      <c r="A355" s="52" t="s">
        <v>201</v>
      </c>
      <c r="B355" s="38" t="s">
        <v>7</v>
      </c>
      <c r="C355" s="38" t="s">
        <v>106</v>
      </c>
      <c r="D355" s="63">
        <v>100000</v>
      </c>
      <c r="E355" s="63">
        <f t="shared" si="55"/>
        <v>100000</v>
      </c>
      <c r="F355" s="123">
        <f t="shared" si="56"/>
        <v>7703500</v>
      </c>
      <c r="G355" s="112">
        <v>7603500</v>
      </c>
      <c r="H355" s="63">
        <v>0</v>
      </c>
      <c r="I355" s="63">
        <v>0</v>
      </c>
      <c r="J355" s="64">
        <v>0</v>
      </c>
      <c r="N355" s="15"/>
    </row>
    <row r="356" spans="1:14" ht="38.25" x14ac:dyDescent="0.2">
      <c r="A356" s="52" t="s">
        <v>200</v>
      </c>
      <c r="B356" s="38" t="s">
        <v>7</v>
      </c>
      <c r="C356" s="38" t="s">
        <v>106</v>
      </c>
      <c r="D356" s="63">
        <v>281500</v>
      </c>
      <c r="E356" s="63">
        <f t="shared" si="55"/>
        <v>281500</v>
      </c>
      <c r="F356" s="123">
        <f t="shared" si="56"/>
        <v>563000</v>
      </c>
      <c r="G356" s="112">
        <v>281500</v>
      </c>
      <c r="H356" s="63">
        <v>0</v>
      </c>
      <c r="I356" s="63">
        <v>0</v>
      </c>
      <c r="J356" s="64">
        <v>0</v>
      </c>
      <c r="N356" s="15"/>
    </row>
    <row r="357" spans="1:14" ht="38.25" x14ac:dyDescent="0.2">
      <c r="A357" s="52" t="s">
        <v>202</v>
      </c>
      <c r="B357" s="38" t="s">
        <v>7</v>
      </c>
      <c r="C357" s="38" t="s">
        <v>106</v>
      </c>
      <c r="D357" s="63">
        <v>0</v>
      </c>
      <c r="E357" s="63">
        <f t="shared" si="55"/>
        <v>0</v>
      </c>
      <c r="F357" s="123">
        <f t="shared" si="56"/>
        <v>119000</v>
      </c>
      <c r="G357" s="112">
        <v>119000</v>
      </c>
      <c r="H357" s="63">
        <v>0</v>
      </c>
      <c r="I357" s="63">
        <v>0</v>
      </c>
      <c r="J357" s="64">
        <v>0</v>
      </c>
      <c r="N357" s="15"/>
    </row>
    <row r="358" spans="1:14" ht="51" x14ac:dyDescent="0.2">
      <c r="A358" s="52" t="s">
        <v>422</v>
      </c>
      <c r="B358" s="38" t="s">
        <v>7</v>
      </c>
      <c r="C358" s="38" t="s">
        <v>106</v>
      </c>
      <c r="D358" s="63">
        <v>0</v>
      </c>
      <c r="E358" s="63">
        <f t="shared" si="55"/>
        <v>0</v>
      </c>
      <c r="F358" s="123">
        <f t="shared" si="56"/>
        <v>26800</v>
      </c>
      <c r="G358" s="112">
        <v>26800</v>
      </c>
      <c r="H358" s="63">
        <v>0</v>
      </c>
      <c r="I358" s="63">
        <v>0</v>
      </c>
      <c r="J358" s="64">
        <v>0</v>
      </c>
      <c r="N358" s="15"/>
    </row>
    <row r="359" spans="1:14" ht="25.5" x14ac:dyDescent="0.2">
      <c r="A359" s="52" t="s">
        <v>110</v>
      </c>
      <c r="B359" s="38" t="s">
        <v>7</v>
      </c>
      <c r="C359" s="38" t="s">
        <v>106</v>
      </c>
      <c r="D359" s="112">
        <v>3000000</v>
      </c>
      <c r="E359" s="63">
        <f t="shared" si="55"/>
        <v>3000000</v>
      </c>
      <c r="F359" s="123">
        <f t="shared" si="56"/>
        <v>7900000</v>
      </c>
      <c r="G359" s="112">
        <v>4900000</v>
      </c>
      <c r="H359" s="63">
        <v>0</v>
      </c>
      <c r="I359" s="63">
        <v>0</v>
      </c>
      <c r="J359" s="64">
        <v>0</v>
      </c>
      <c r="N359" s="15"/>
    </row>
    <row r="360" spans="1:14" ht="25.5" x14ac:dyDescent="0.2">
      <c r="A360" s="266" t="s">
        <v>111</v>
      </c>
      <c r="B360" s="267" t="s">
        <v>7</v>
      </c>
      <c r="C360" s="267" t="s">
        <v>106</v>
      </c>
      <c r="D360" s="268">
        <v>268000</v>
      </c>
      <c r="E360" s="268">
        <f t="shared" si="55"/>
        <v>268000</v>
      </c>
      <c r="F360" s="280">
        <f t="shared" si="56"/>
        <v>268000</v>
      </c>
      <c r="G360" s="281">
        <v>0</v>
      </c>
      <c r="H360" s="268">
        <v>0</v>
      </c>
      <c r="I360" s="268">
        <v>0</v>
      </c>
      <c r="J360" s="270">
        <v>0</v>
      </c>
      <c r="N360" s="15"/>
    </row>
    <row r="361" spans="1:14" ht="25.5" x14ac:dyDescent="0.2">
      <c r="A361" s="52" t="s">
        <v>112</v>
      </c>
      <c r="B361" s="38" t="s">
        <v>7</v>
      </c>
      <c r="C361" s="38" t="s">
        <v>106</v>
      </c>
      <c r="D361" s="63">
        <v>172250</v>
      </c>
      <c r="E361" s="63">
        <f t="shared" si="55"/>
        <v>172250</v>
      </c>
      <c r="F361" s="123">
        <f t="shared" si="56"/>
        <v>172250</v>
      </c>
      <c r="G361" s="112">
        <v>0</v>
      </c>
      <c r="H361" s="63">
        <v>0</v>
      </c>
      <c r="I361" s="63">
        <v>0</v>
      </c>
      <c r="J361" s="64">
        <v>0</v>
      </c>
      <c r="N361" s="15"/>
    </row>
    <row r="362" spans="1:14" ht="38.25" x14ac:dyDescent="0.2">
      <c r="A362" s="52" t="s">
        <v>113</v>
      </c>
      <c r="B362" s="38" t="s">
        <v>7</v>
      </c>
      <c r="C362" s="38" t="s">
        <v>106</v>
      </c>
      <c r="D362" s="63">
        <v>12000</v>
      </c>
      <c r="E362" s="63">
        <f t="shared" si="55"/>
        <v>12000</v>
      </c>
      <c r="F362" s="123">
        <f t="shared" si="56"/>
        <v>12000</v>
      </c>
      <c r="G362" s="112">
        <v>0</v>
      </c>
      <c r="H362" s="63">
        <v>0</v>
      </c>
      <c r="I362" s="63">
        <v>0</v>
      </c>
      <c r="J362" s="64">
        <v>0</v>
      </c>
      <c r="N362" s="15"/>
    </row>
    <row r="363" spans="1:14" ht="25.5" x14ac:dyDescent="0.2">
      <c r="A363" s="266" t="s">
        <v>218</v>
      </c>
      <c r="B363" s="267" t="s">
        <v>7</v>
      </c>
      <c r="C363" s="267" t="s">
        <v>106</v>
      </c>
      <c r="D363" s="268">
        <v>4701000</v>
      </c>
      <c r="E363" s="268">
        <f t="shared" si="55"/>
        <v>4701000</v>
      </c>
      <c r="F363" s="280">
        <f t="shared" si="56"/>
        <v>5001000</v>
      </c>
      <c r="G363" s="281">
        <v>300000</v>
      </c>
      <c r="H363" s="268">
        <v>0</v>
      </c>
      <c r="I363" s="268">
        <v>0</v>
      </c>
      <c r="J363" s="270">
        <v>0</v>
      </c>
      <c r="N363" s="15"/>
    </row>
    <row r="364" spans="1:14" ht="25.5" x14ac:dyDescent="0.2">
      <c r="A364" s="52" t="s">
        <v>217</v>
      </c>
      <c r="B364" s="38" t="s">
        <v>7</v>
      </c>
      <c r="C364" s="38" t="s">
        <v>106</v>
      </c>
      <c r="D364" s="63">
        <v>177000</v>
      </c>
      <c r="E364" s="63">
        <f t="shared" si="55"/>
        <v>177000</v>
      </c>
      <c r="F364" s="123">
        <f t="shared" si="56"/>
        <v>177000</v>
      </c>
      <c r="G364" s="112">
        <v>0</v>
      </c>
      <c r="H364" s="63">
        <v>0</v>
      </c>
      <c r="I364" s="63">
        <v>0</v>
      </c>
      <c r="J364" s="64">
        <v>0</v>
      </c>
      <c r="N364" s="15"/>
    </row>
    <row r="365" spans="1:14" ht="38.25" x14ac:dyDescent="0.2">
      <c r="A365" s="52" t="s">
        <v>220</v>
      </c>
      <c r="B365" s="38" t="s">
        <v>7</v>
      </c>
      <c r="C365" s="38" t="s">
        <v>106</v>
      </c>
      <c r="D365" s="63">
        <v>136000</v>
      </c>
      <c r="E365" s="63">
        <f t="shared" si="55"/>
        <v>136000</v>
      </c>
      <c r="F365" s="123">
        <f t="shared" si="56"/>
        <v>136000</v>
      </c>
      <c r="G365" s="112">
        <v>0</v>
      </c>
      <c r="H365" s="63">
        <v>0</v>
      </c>
      <c r="I365" s="63">
        <v>0</v>
      </c>
      <c r="J365" s="64">
        <v>0</v>
      </c>
      <c r="N365" s="15"/>
    </row>
    <row r="366" spans="1:14" ht="38.25" customHeight="1" x14ac:dyDescent="0.2">
      <c r="A366" s="52" t="s">
        <v>219</v>
      </c>
      <c r="B366" s="38" t="s">
        <v>7</v>
      </c>
      <c r="C366" s="38" t="s">
        <v>106</v>
      </c>
      <c r="D366" s="63">
        <v>38000</v>
      </c>
      <c r="E366" s="63">
        <f t="shared" si="55"/>
        <v>38000</v>
      </c>
      <c r="F366" s="123">
        <f t="shared" si="56"/>
        <v>38000</v>
      </c>
      <c r="G366" s="112">
        <v>0</v>
      </c>
      <c r="H366" s="63">
        <v>0</v>
      </c>
      <c r="I366" s="63">
        <v>0</v>
      </c>
      <c r="J366" s="64">
        <v>0</v>
      </c>
      <c r="N366" s="15"/>
    </row>
    <row r="367" spans="1:14" ht="26.25" thickBot="1" x14ac:dyDescent="0.25">
      <c r="A367" s="52" t="s">
        <v>221</v>
      </c>
      <c r="B367" s="38" t="s">
        <v>7</v>
      </c>
      <c r="C367" s="38" t="s">
        <v>106</v>
      </c>
      <c r="D367" s="63">
        <v>301000</v>
      </c>
      <c r="E367" s="63">
        <f t="shared" si="55"/>
        <v>301000</v>
      </c>
      <c r="F367" s="123">
        <f t="shared" si="56"/>
        <v>301000</v>
      </c>
      <c r="G367" s="112">
        <v>0</v>
      </c>
      <c r="H367" s="63">
        <v>0</v>
      </c>
      <c r="I367" s="63">
        <v>0</v>
      </c>
      <c r="J367" s="64">
        <v>0</v>
      </c>
      <c r="N367" s="15"/>
    </row>
    <row r="368" spans="1:14" ht="24.95" customHeight="1" thickBot="1" x14ac:dyDescent="0.25">
      <c r="A368" s="358" t="s">
        <v>117</v>
      </c>
      <c r="B368" s="359"/>
      <c r="C368" s="359"/>
      <c r="D368" s="132">
        <f t="shared" ref="D368:J368" si="58">SUM(D352:D367)</f>
        <v>15272350</v>
      </c>
      <c r="E368" s="132">
        <f t="shared" si="58"/>
        <v>15272350</v>
      </c>
      <c r="F368" s="132">
        <f t="shared" si="58"/>
        <v>28503150</v>
      </c>
      <c r="G368" s="133">
        <f t="shared" si="58"/>
        <v>13230800</v>
      </c>
      <c r="H368" s="133">
        <f t="shared" si="58"/>
        <v>0</v>
      </c>
      <c r="I368" s="133">
        <f t="shared" si="58"/>
        <v>0</v>
      </c>
      <c r="J368" s="134">
        <f t="shared" si="58"/>
        <v>0</v>
      </c>
      <c r="N368" s="15">
        <f t="shared" ref="N368:N370" si="59">E368+G368-F368+H368+I368+J368</f>
        <v>0</v>
      </c>
    </row>
    <row r="369" spans="1:14" ht="20.100000000000001" customHeight="1" x14ac:dyDescent="0.2">
      <c r="A369" s="325" t="s">
        <v>118</v>
      </c>
      <c r="B369" s="326"/>
      <c r="C369" s="326"/>
      <c r="D369" s="135">
        <v>262200</v>
      </c>
      <c r="E369" s="135">
        <v>262200</v>
      </c>
      <c r="F369" s="135">
        <v>262200</v>
      </c>
      <c r="G369" s="135"/>
      <c r="H369" s="135"/>
      <c r="I369" s="135"/>
      <c r="J369" s="136"/>
      <c r="N369" s="15">
        <f t="shared" si="59"/>
        <v>0</v>
      </c>
    </row>
    <row r="370" spans="1:14" ht="20.25" customHeight="1" x14ac:dyDescent="0.2">
      <c r="A370" s="317" t="s">
        <v>119</v>
      </c>
      <c r="B370" s="318"/>
      <c r="C370" s="318"/>
      <c r="D370" s="137">
        <f>D368+D369</f>
        <v>15534550</v>
      </c>
      <c r="E370" s="137">
        <f t="shared" ref="E370:J370" si="60">E368+E369</f>
        <v>15534550</v>
      </c>
      <c r="F370" s="137">
        <f t="shared" si="60"/>
        <v>28765350</v>
      </c>
      <c r="G370" s="137">
        <f t="shared" si="60"/>
        <v>13230800</v>
      </c>
      <c r="H370" s="137">
        <f t="shared" si="60"/>
        <v>0</v>
      </c>
      <c r="I370" s="137">
        <f t="shared" si="60"/>
        <v>0</v>
      </c>
      <c r="J370" s="138">
        <f t="shared" si="60"/>
        <v>0</v>
      </c>
      <c r="N370" s="15">
        <f t="shared" si="59"/>
        <v>0</v>
      </c>
    </row>
    <row r="371" spans="1:14" ht="24.95" customHeight="1" x14ac:dyDescent="0.2">
      <c r="A371" s="360" t="s">
        <v>120</v>
      </c>
      <c r="B371" s="361"/>
      <c r="C371" s="361"/>
      <c r="D371" s="361"/>
      <c r="E371" s="361"/>
      <c r="F371" s="361"/>
      <c r="G371" s="361"/>
      <c r="H371" s="361"/>
      <c r="I371" s="361"/>
      <c r="J371" s="362"/>
      <c r="N371" s="15"/>
    </row>
    <row r="372" spans="1:14" ht="15" x14ac:dyDescent="0.2">
      <c r="A372" s="52" t="s">
        <v>122</v>
      </c>
      <c r="B372" s="38" t="s">
        <v>7</v>
      </c>
      <c r="C372" s="38" t="s">
        <v>121</v>
      </c>
      <c r="D372" s="206">
        <v>2790000</v>
      </c>
      <c r="E372" s="206">
        <f t="shared" ref="E372:E381" si="61">D372</f>
        <v>2790000</v>
      </c>
      <c r="F372" s="207">
        <f t="shared" ref="F372:F381" si="62">E372+G372+H372+I372+J372</f>
        <v>2790000</v>
      </c>
      <c r="G372" s="208">
        <v>0</v>
      </c>
      <c r="H372" s="206">
        <v>0</v>
      </c>
      <c r="I372" s="206">
        <v>0</v>
      </c>
      <c r="J372" s="209">
        <v>0</v>
      </c>
      <c r="N372" s="15"/>
    </row>
    <row r="373" spans="1:14" ht="15" x14ac:dyDescent="0.2">
      <c r="A373" s="52" t="s">
        <v>312</v>
      </c>
      <c r="B373" s="38" t="s">
        <v>7</v>
      </c>
      <c r="C373" s="38" t="s">
        <v>121</v>
      </c>
      <c r="D373" s="206">
        <v>6000</v>
      </c>
      <c r="E373" s="206">
        <f t="shared" si="61"/>
        <v>6000</v>
      </c>
      <c r="F373" s="207">
        <f t="shared" si="62"/>
        <v>6000</v>
      </c>
      <c r="G373" s="208">
        <v>0</v>
      </c>
      <c r="H373" s="206">
        <v>0</v>
      </c>
      <c r="I373" s="206">
        <v>0</v>
      </c>
      <c r="J373" s="209">
        <v>0</v>
      </c>
      <c r="N373" s="15"/>
    </row>
    <row r="374" spans="1:14" ht="25.5" x14ac:dyDescent="0.2">
      <c r="A374" s="52" t="s">
        <v>313</v>
      </c>
      <c r="B374" s="38" t="s">
        <v>7</v>
      </c>
      <c r="C374" s="38" t="s">
        <v>121</v>
      </c>
      <c r="D374" s="206">
        <v>11000</v>
      </c>
      <c r="E374" s="206">
        <f t="shared" si="61"/>
        <v>11000</v>
      </c>
      <c r="F374" s="207">
        <f t="shared" si="62"/>
        <v>11000</v>
      </c>
      <c r="G374" s="208">
        <v>0</v>
      </c>
      <c r="H374" s="206">
        <v>0</v>
      </c>
      <c r="I374" s="206">
        <v>0</v>
      </c>
      <c r="J374" s="209">
        <v>0</v>
      </c>
      <c r="N374" s="15"/>
    </row>
    <row r="375" spans="1:14" ht="25.5" x14ac:dyDescent="0.2">
      <c r="A375" s="52" t="s">
        <v>123</v>
      </c>
      <c r="B375" s="38" t="s">
        <v>7</v>
      </c>
      <c r="C375" s="38" t="s">
        <v>121</v>
      </c>
      <c r="D375" s="206">
        <v>16000</v>
      </c>
      <c r="E375" s="206">
        <f t="shared" si="61"/>
        <v>16000</v>
      </c>
      <c r="F375" s="207">
        <f t="shared" si="62"/>
        <v>16000</v>
      </c>
      <c r="G375" s="208">
        <v>0</v>
      </c>
      <c r="H375" s="206">
        <v>0</v>
      </c>
      <c r="I375" s="206">
        <v>0</v>
      </c>
      <c r="J375" s="209">
        <v>0</v>
      </c>
      <c r="N375" s="15"/>
    </row>
    <row r="376" spans="1:14" ht="25.5" x14ac:dyDescent="0.2">
      <c r="A376" s="52" t="s">
        <v>124</v>
      </c>
      <c r="B376" s="38" t="s">
        <v>7</v>
      </c>
      <c r="C376" s="38" t="s">
        <v>121</v>
      </c>
      <c r="D376" s="206">
        <v>110000</v>
      </c>
      <c r="E376" s="206">
        <f t="shared" si="61"/>
        <v>110000</v>
      </c>
      <c r="F376" s="207">
        <f t="shared" si="62"/>
        <v>110000</v>
      </c>
      <c r="G376" s="208">
        <v>0</v>
      </c>
      <c r="H376" s="206">
        <v>0</v>
      </c>
      <c r="I376" s="206">
        <v>0</v>
      </c>
      <c r="J376" s="209">
        <v>0</v>
      </c>
      <c r="N376" s="15"/>
    </row>
    <row r="377" spans="1:14" ht="25.5" x14ac:dyDescent="0.2">
      <c r="A377" s="52" t="s">
        <v>125</v>
      </c>
      <c r="B377" s="38" t="s">
        <v>7</v>
      </c>
      <c r="C377" s="38" t="s">
        <v>121</v>
      </c>
      <c r="D377" s="206">
        <v>17000</v>
      </c>
      <c r="E377" s="206">
        <f t="shared" si="61"/>
        <v>17000</v>
      </c>
      <c r="F377" s="207">
        <f t="shared" si="62"/>
        <v>17000</v>
      </c>
      <c r="G377" s="208">
        <v>0</v>
      </c>
      <c r="H377" s="206">
        <v>0</v>
      </c>
      <c r="I377" s="206">
        <v>0</v>
      </c>
      <c r="J377" s="209">
        <v>0</v>
      </c>
      <c r="N377" s="15"/>
    </row>
    <row r="378" spans="1:14" ht="25.5" x14ac:dyDescent="0.2">
      <c r="A378" s="52" t="s">
        <v>126</v>
      </c>
      <c r="B378" s="38" t="s">
        <v>7</v>
      </c>
      <c r="C378" s="38" t="s">
        <v>121</v>
      </c>
      <c r="D378" s="206">
        <v>121000</v>
      </c>
      <c r="E378" s="206">
        <f t="shared" si="61"/>
        <v>121000</v>
      </c>
      <c r="F378" s="207">
        <f t="shared" si="62"/>
        <v>121000</v>
      </c>
      <c r="G378" s="208">
        <v>0</v>
      </c>
      <c r="H378" s="206">
        <v>0</v>
      </c>
      <c r="I378" s="206">
        <v>0</v>
      </c>
      <c r="J378" s="209">
        <v>0</v>
      </c>
      <c r="N378" s="15"/>
    </row>
    <row r="379" spans="1:14" ht="25.5" x14ac:dyDescent="0.2">
      <c r="A379" s="52" t="s">
        <v>206</v>
      </c>
      <c r="B379" s="38" t="s">
        <v>7</v>
      </c>
      <c r="C379" s="38" t="s">
        <v>121</v>
      </c>
      <c r="D379" s="206">
        <v>15000</v>
      </c>
      <c r="E379" s="206">
        <f t="shared" si="61"/>
        <v>15000</v>
      </c>
      <c r="F379" s="207">
        <f t="shared" si="62"/>
        <v>15000</v>
      </c>
      <c r="G379" s="208">
        <v>0</v>
      </c>
      <c r="H379" s="206">
        <v>0</v>
      </c>
      <c r="I379" s="206">
        <v>0</v>
      </c>
      <c r="J379" s="209">
        <v>0</v>
      </c>
      <c r="N379" s="15"/>
    </row>
    <row r="380" spans="1:14" ht="27" customHeight="1" x14ac:dyDescent="0.2">
      <c r="A380" s="52" t="s">
        <v>127</v>
      </c>
      <c r="B380" s="38" t="s">
        <v>7</v>
      </c>
      <c r="C380" s="38" t="s">
        <v>121</v>
      </c>
      <c r="D380" s="206">
        <v>14000</v>
      </c>
      <c r="E380" s="206">
        <f t="shared" si="61"/>
        <v>14000</v>
      </c>
      <c r="F380" s="207">
        <f t="shared" si="62"/>
        <v>14000</v>
      </c>
      <c r="G380" s="208">
        <v>0</v>
      </c>
      <c r="H380" s="206">
        <v>0</v>
      </c>
      <c r="I380" s="206">
        <v>0</v>
      </c>
      <c r="J380" s="209">
        <v>0</v>
      </c>
      <c r="N380" s="15"/>
    </row>
    <row r="381" spans="1:14" ht="25.5" x14ac:dyDescent="0.2">
      <c r="A381" s="52" t="s">
        <v>128</v>
      </c>
      <c r="B381" s="38" t="s">
        <v>7</v>
      </c>
      <c r="C381" s="38" t="s">
        <v>121</v>
      </c>
      <c r="D381" s="206">
        <v>4100</v>
      </c>
      <c r="E381" s="206">
        <f t="shared" si="61"/>
        <v>4100</v>
      </c>
      <c r="F381" s="207">
        <f t="shared" si="62"/>
        <v>4100</v>
      </c>
      <c r="G381" s="208">
        <v>0</v>
      </c>
      <c r="H381" s="206">
        <v>0</v>
      </c>
      <c r="I381" s="206">
        <v>0</v>
      </c>
      <c r="J381" s="209">
        <v>0</v>
      </c>
      <c r="N381" s="15"/>
    </row>
    <row r="382" spans="1:14" ht="14.25" x14ac:dyDescent="0.2">
      <c r="A382" s="363" t="s">
        <v>129</v>
      </c>
      <c r="B382" s="364"/>
      <c r="C382" s="365"/>
      <c r="D382" s="139">
        <f t="shared" ref="D382:J382" si="63">SUM(D372:D381)</f>
        <v>3104100</v>
      </c>
      <c r="E382" s="139">
        <f t="shared" si="63"/>
        <v>3104100</v>
      </c>
      <c r="F382" s="139">
        <f t="shared" si="63"/>
        <v>3104100</v>
      </c>
      <c r="G382" s="139">
        <f t="shared" si="63"/>
        <v>0</v>
      </c>
      <c r="H382" s="139">
        <f t="shared" si="63"/>
        <v>0</v>
      </c>
      <c r="I382" s="139">
        <f t="shared" si="63"/>
        <v>0</v>
      </c>
      <c r="J382" s="140">
        <f t="shared" si="63"/>
        <v>0</v>
      </c>
      <c r="N382" s="15"/>
    </row>
    <row r="383" spans="1:14" ht="30" customHeight="1" x14ac:dyDescent="0.2">
      <c r="A383" s="342" t="s">
        <v>130</v>
      </c>
      <c r="B383" s="343"/>
      <c r="C383" s="344"/>
      <c r="D383" s="141">
        <v>302500</v>
      </c>
      <c r="E383" s="141">
        <v>302500</v>
      </c>
      <c r="F383" s="141">
        <v>302500</v>
      </c>
      <c r="G383" s="141"/>
      <c r="H383" s="141"/>
      <c r="I383" s="141"/>
      <c r="J383" s="141"/>
      <c r="N383" s="15"/>
    </row>
    <row r="384" spans="1:14" ht="20.100000000000001" customHeight="1" thickBot="1" x14ac:dyDescent="0.25">
      <c r="A384" s="317" t="s">
        <v>131</v>
      </c>
      <c r="B384" s="318"/>
      <c r="C384" s="318"/>
      <c r="D384" s="137">
        <f>D383+D382</f>
        <v>3406600</v>
      </c>
      <c r="E384" s="137">
        <f t="shared" ref="E384:J384" si="64">E383+E382</f>
        <v>3406600</v>
      </c>
      <c r="F384" s="137">
        <f t="shared" si="64"/>
        <v>3406600</v>
      </c>
      <c r="G384" s="137">
        <f t="shared" si="64"/>
        <v>0</v>
      </c>
      <c r="H384" s="137">
        <f t="shared" si="64"/>
        <v>0</v>
      </c>
      <c r="I384" s="137">
        <f t="shared" si="64"/>
        <v>0</v>
      </c>
      <c r="J384" s="138">
        <f t="shared" si="64"/>
        <v>0</v>
      </c>
      <c r="N384" s="15"/>
    </row>
    <row r="385" spans="1:19" ht="24.95" customHeight="1" thickBot="1" x14ac:dyDescent="0.25">
      <c r="A385" s="319" t="s">
        <v>132</v>
      </c>
      <c r="B385" s="320"/>
      <c r="C385" s="320"/>
      <c r="D385" s="320"/>
      <c r="E385" s="320"/>
      <c r="F385" s="320"/>
      <c r="G385" s="320"/>
      <c r="H385" s="320"/>
      <c r="I385" s="320"/>
      <c r="J385" s="321"/>
      <c r="N385" s="15">
        <f>E385+G385-F385+H385+I385+J385</f>
        <v>0</v>
      </c>
      <c r="S385" s="15"/>
    </row>
    <row r="386" spans="1:19" ht="14.25" x14ac:dyDescent="0.2">
      <c r="A386" s="251" t="s">
        <v>133</v>
      </c>
      <c r="B386" s="252" t="s">
        <v>7</v>
      </c>
      <c r="C386" s="252" t="s">
        <v>134</v>
      </c>
      <c r="D386" s="250">
        <v>2163000</v>
      </c>
      <c r="E386" s="250">
        <f t="shared" ref="E386:E393" si="65">D386</f>
        <v>2163000</v>
      </c>
      <c r="F386" s="253">
        <f t="shared" ref="F386:F413" si="66">D386+G386+H386+I386+J386</f>
        <v>2163000</v>
      </c>
      <c r="G386" s="249">
        <v>0</v>
      </c>
      <c r="H386" s="250">
        <v>0</v>
      </c>
      <c r="I386" s="250">
        <v>0</v>
      </c>
      <c r="J386" s="248">
        <v>0</v>
      </c>
      <c r="N386" s="15"/>
    </row>
    <row r="387" spans="1:19" ht="14.25" x14ac:dyDescent="0.2">
      <c r="A387" s="52" t="s">
        <v>135</v>
      </c>
      <c r="B387" s="38" t="s">
        <v>7</v>
      </c>
      <c r="C387" s="38" t="s">
        <v>134</v>
      </c>
      <c r="D387" s="63">
        <v>3995000</v>
      </c>
      <c r="E387" s="63">
        <f t="shared" si="65"/>
        <v>3995000</v>
      </c>
      <c r="F387" s="123">
        <f t="shared" si="66"/>
        <v>3995000</v>
      </c>
      <c r="G387" s="112">
        <v>0</v>
      </c>
      <c r="H387" s="63">
        <v>0</v>
      </c>
      <c r="I387" s="63">
        <v>0</v>
      </c>
      <c r="J387" s="64">
        <v>0</v>
      </c>
      <c r="N387" s="15"/>
    </row>
    <row r="388" spans="1:19" ht="14.25" x14ac:dyDescent="0.2">
      <c r="A388" s="52" t="s">
        <v>136</v>
      </c>
      <c r="B388" s="38" t="s">
        <v>7</v>
      </c>
      <c r="C388" s="38" t="s">
        <v>134</v>
      </c>
      <c r="D388" s="63">
        <v>1670000</v>
      </c>
      <c r="E388" s="63">
        <f t="shared" si="65"/>
        <v>1670000</v>
      </c>
      <c r="F388" s="123">
        <f t="shared" si="66"/>
        <v>1670000</v>
      </c>
      <c r="G388" s="112">
        <v>0</v>
      </c>
      <c r="H388" s="63">
        <v>0</v>
      </c>
      <c r="I388" s="63">
        <v>0</v>
      </c>
      <c r="J388" s="64">
        <v>0</v>
      </c>
      <c r="N388" s="15"/>
    </row>
    <row r="389" spans="1:19" ht="14.25" x14ac:dyDescent="0.2">
      <c r="A389" s="52" t="s">
        <v>137</v>
      </c>
      <c r="B389" s="38" t="s">
        <v>7</v>
      </c>
      <c r="C389" s="38" t="s">
        <v>134</v>
      </c>
      <c r="D389" s="63">
        <v>3670000</v>
      </c>
      <c r="E389" s="63">
        <f t="shared" si="65"/>
        <v>3670000</v>
      </c>
      <c r="F389" s="123">
        <f t="shared" si="66"/>
        <v>3670000</v>
      </c>
      <c r="G389" s="112">
        <v>0</v>
      </c>
      <c r="H389" s="63">
        <v>0</v>
      </c>
      <c r="I389" s="63">
        <v>0</v>
      </c>
      <c r="J389" s="64">
        <v>0</v>
      </c>
      <c r="N389" s="15"/>
    </row>
    <row r="390" spans="1:19" ht="14.25" x14ac:dyDescent="0.2">
      <c r="A390" s="52" t="s">
        <v>138</v>
      </c>
      <c r="B390" s="38" t="s">
        <v>7</v>
      </c>
      <c r="C390" s="38" t="s">
        <v>134</v>
      </c>
      <c r="D390" s="63">
        <v>2505000</v>
      </c>
      <c r="E390" s="63">
        <f t="shared" si="65"/>
        <v>2505000</v>
      </c>
      <c r="F390" s="123">
        <f t="shared" si="66"/>
        <v>2505000</v>
      </c>
      <c r="G390" s="112">
        <v>0</v>
      </c>
      <c r="H390" s="63">
        <v>0</v>
      </c>
      <c r="I390" s="63">
        <v>0</v>
      </c>
      <c r="J390" s="64">
        <v>0</v>
      </c>
      <c r="N390" s="15"/>
    </row>
    <row r="391" spans="1:19" ht="14.25" x14ac:dyDescent="0.2">
      <c r="A391" s="266" t="s">
        <v>245</v>
      </c>
      <c r="B391" s="267" t="s">
        <v>7</v>
      </c>
      <c r="C391" s="267" t="s">
        <v>134</v>
      </c>
      <c r="D391" s="268">
        <v>476000</v>
      </c>
      <c r="E391" s="268">
        <f t="shared" si="65"/>
        <v>476000</v>
      </c>
      <c r="F391" s="280">
        <f t="shared" si="66"/>
        <v>476000</v>
      </c>
      <c r="G391" s="281">
        <v>0</v>
      </c>
      <c r="H391" s="268">
        <v>0</v>
      </c>
      <c r="I391" s="268">
        <v>0</v>
      </c>
      <c r="J391" s="270">
        <v>0</v>
      </c>
      <c r="N391" s="15"/>
    </row>
    <row r="392" spans="1:19" ht="29.25" customHeight="1" x14ac:dyDescent="0.2">
      <c r="A392" s="52" t="s">
        <v>226</v>
      </c>
      <c r="B392" s="38" t="s">
        <v>7</v>
      </c>
      <c r="C392" s="38" t="s">
        <v>134</v>
      </c>
      <c r="D392" s="63">
        <v>373000</v>
      </c>
      <c r="E392" s="63">
        <f t="shared" si="65"/>
        <v>373000</v>
      </c>
      <c r="F392" s="123">
        <f t="shared" si="66"/>
        <v>373000</v>
      </c>
      <c r="G392" s="112">
        <v>0</v>
      </c>
      <c r="H392" s="63">
        <v>0</v>
      </c>
      <c r="I392" s="63">
        <v>0</v>
      </c>
      <c r="J392" s="64">
        <v>0</v>
      </c>
      <c r="N392" s="15"/>
    </row>
    <row r="393" spans="1:19" ht="57" customHeight="1" x14ac:dyDescent="0.2">
      <c r="A393" s="52" t="s">
        <v>139</v>
      </c>
      <c r="B393" s="38" t="s">
        <v>7</v>
      </c>
      <c r="C393" s="38" t="s">
        <v>134</v>
      </c>
      <c r="D393" s="63">
        <v>3200400</v>
      </c>
      <c r="E393" s="63">
        <f t="shared" si="65"/>
        <v>3200400</v>
      </c>
      <c r="F393" s="123">
        <f t="shared" si="66"/>
        <v>3200400</v>
      </c>
      <c r="G393" s="112">
        <v>0</v>
      </c>
      <c r="H393" s="63">
        <v>0</v>
      </c>
      <c r="I393" s="63">
        <v>0</v>
      </c>
      <c r="J393" s="64">
        <v>0</v>
      </c>
      <c r="N393" s="15"/>
    </row>
    <row r="394" spans="1:19" ht="35.1" hidden="1" customHeight="1" x14ac:dyDescent="0.2">
      <c r="A394" s="70"/>
      <c r="B394" s="38" t="s">
        <v>187</v>
      </c>
      <c r="C394" s="38" t="s">
        <v>188</v>
      </c>
      <c r="D394" s="63"/>
      <c r="E394" s="63">
        <f t="shared" ref="E394" si="67">D394</f>
        <v>0</v>
      </c>
      <c r="F394" s="142">
        <f t="shared" si="66"/>
        <v>0</v>
      </c>
      <c r="G394" s="96">
        <v>0</v>
      </c>
      <c r="H394" s="43">
        <v>0</v>
      </c>
      <c r="I394" s="43">
        <v>0</v>
      </c>
      <c r="J394" s="143">
        <v>0</v>
      </c>
      <c r="N394" s="15">
        <f>E394+G394-F394+H394+I394+J394</f>
        <v>0</v>
      </c>
    </row>
    <row r="395" spans="1:19" ht="24.75" customHeight="1" x14ac:dyDescent="0.2">
      <c r="A395" s="144" t="s">
        <v>140</v>
      </c>
      <c r="B395" s="38" t="s">
        <v>7</v>
      </c>
      <c r="C395" s="38" t="s">
        <v>134</v>
      </c>
      <c r="D395" s="94">
        <v>8000</v>
      </c>
      <c r="E395" s="63">
        <f t="shared" ref="E395:E413" si="68">D395</f>
        <v>8000</v>
      </c>
      <c r="F395" s="123">
        <f t="shared" si="66"/>
        <v>8000</v>
      </c>
      <c r="G395" s="145">
        <v>0</v>
      </c>
      <c r="H395" s="94">
        <v>0</v>
      </c>
      <c r="I395" s="94">
        <v>0</v>
      </c>
      <c r="J395" s="97">
        <v>0</v>
      </c>
      <c r="N395" s="15"/>
    </row>
    <row r="396" spans="1:19" ht="29.25" customHeight="1" x14ac:dyDescent="0.2">
      <c r="A396" s="144" t="s">
        <v>141</v>
      </c>
      <c r="B396" s="38" t="s">
        <v>7</v>
      </c>
      <c r="C396" s="38" t="s">
        <v>134</v>
      </c>
      <c r="D396" s="94">
        <v>13900</v>
      </c>
      <c r="E396" s="63">
        <f t="shared" si="68"/>
        <v>13900</v>
      </c>
      <c r="F396" s="123">
        <f t="shared" si="66"/>
        <v>13900</v>
      </c>
      <c r="G396" s="145">
        <v>0</v>
      </c>
      <c r="H396" s="94">
        <v>0</v>
      </c>
      <c r="I396" s="94">
        <v>0</v>
      </c>
      <c r="J396" s="97">
        <v>0</v>
      </c>
      <c r="N396" s="15"/>
    </row>
    <row r="397" spans="1:19" ht="27" customHeight="1" x14ac:dyDescent="0.2">
      <c r="A397" s="144" t="s">
        <v>142</v>
      </c>
      <c r="B397" s="38" t="s">
        <v>7</v>
      </c>
      <c r="C397" s="38" t="s">
        <v>134</v>
      </c>
      <c r="D397" s="94">
        <v>6500</v>
      </c>
      <c r="E397" s="63">
        <f t="shared" si="68"/>
        <v>6500</v>
      </c>
      <c r="F397" s="123">
        <f t="shared" si="66"/>
        <v>6500</v>
      </c>
      <c r="G397" s="145">
        <v>0</v>
      </c>
      <c r="H397" s="94">
        <v>0</v>
      </c>
      <c r="I397" s="94">
        <v>0</v>
      </c>
      <c r="J397" s="97">
        <v>0</v>
      </c>
      <c r="N397" s="15"/>
    </row>
    <row r="398" spans="1:19" ht="25.5" x14ac:dyDescent="0.2">
      <c r="A398" s="144" t="s">
        <v>143</v>
      </c>
      <c r="B398" s="38" t="s">
        <v>7</v>
      </c>
      <c r="C398" s="38" t="s">
        <v>134</v>
      </c>
      <c r="D398" s="94">
        <v>13000</v>
      </c>
      <c r="E398" s="63">
        <f t="shared" si="68"/>
        <v>13000</v>
      </c>
      <c r="F398" s="123">
        <f t="shared" si="66"/>
        <v>13000</v>
      </c>
      <c r="G398" s="145">
        <v>0</v>
      </c>
      <c r="H398" s="94">
        <v>0</v>
      </c>
      <c r="I398" s="94">
        <v>0</v>
      </c>
      <c r="J398" s="97">
        <v>0</v>
      </c>
      <c r="N398" s="15"/>
    </row>
    <row r="399" spans="1:19" ht="25.5" x14ac:dyDescent="0.2">
      <c r="A399" s="144" t="s">
        <v>150</v>
      </c>
      <c r="B399" s="38" t="s">
        <v>7</v>
      </c>
      <c r="C399" s="38" t="s">
        <v>134</v>
      </c>
      <c r="D399" s="94">
        <v>8521</v>
      </c>
      <c r="E399" s="63">
        <f t="shared" ref="E399" si="69">D399</f>
        <v>8521</v>
      </c>
      <c r="F399" s="123">
        <f t="shared" ref="F399" si="70">D399+G399+H399+I399+J399</f>
        <v>8521</v>
      </c>
      <c r="G399" s="145">
        <v>0</v>
      </c>
      <c r="H399" s="94">
        <v>0</v>
      </c>
      <c r="I399" s="94">
        <v>0</v>
      </c>
      <c r="J399" s="97">
        <v>0</v>
      </c>
      <c r="N399" s="15"/>
    </row>
    <row r="400" spans="1:19" ht="70.5" customHeight="1" x14ac:dyDescent="0.2">
      <c r="A400" s="144" t="s">
        <v>144</v>
      </c>
      <c r="B400" s="38" t="s">
        <v>7</v>
      </c>
      <c r="C400" s="38" t="s">
        <v>134</v>
      </c>
      <c r="D400" s="94">
        <v>45200</v>
      </c>
      <c r="E400" s="63">
        <f t="shared" si="68"/>
        <v>45200</v>
      </c>
      <c r="F400" s="123">
        <f t="shared" si="66"/>
        <v>45200</v>
      </c>
      <c r="G400" s="145">
        <v>0</v>
      </c>
      <c r="H400" s="94">
        <v>0</v>
      </c>
      <c r="I400" s="94">
        <v>0</v>
      </c>
      <c r="J400" s="97">
        <v>0</v>
      </c>
      <c r="N400" s="15"/>
    </row>
    <row r="401" spans="1:14" ht="67.5" customHeight="1" x14ac:dyDescent="0.2">
      <c r="A401" s="144" t="s">
        <v>145</v>
      </c>
      <c r="B401" s="38" t="s">
        <v>7</v>
      </c>
      <c r="C401" s="38" t="s">
        <v>134</v>
      </c>
      <c r="D401" s="94">
        <v>35400</v>
      </c>
      <c r="E401" s="63">
        <f t="shared" si="68"/>
        <v>35400</v>
      </c>
      <c r="F401" s="123">
        <f t="shared" si="66"/>
        <v>35400</v>
      </c>
      <c r="G401" s="145">
        <v>0</v>
      </c>
      <c r="H401" s="94">
        <v>0</v>
      </c>
      <c r="I401" s="94">
        <v>0</v>
      </c>
      <c r="J401" s="97">
        <v>0</v>
      </c>
      <c r="N401" s="15"/>
    </row>
    <row r="402" spans="1:14" ht="25.5" x14ac:dyDescent="0.2">
      <c r="A402" s="144" t="s">
        <v>146</v>
      </c>
      <c r="B402" s="38" t="s">
        <v>7</v>
      </c>
      <c r="C402" s="38" t="s">
        <v>134</v>
      </c>
      <c r="D402" s="94">
        <v>2000000</v>
      </c>
      <c r="E402" s="63">
        <f t="shared" si="68"/>
        <v>2000000</v>
      </c>
      <c r="F402" s="123">
        <f t="shared" si="66"/>
        <v>29462400</v>
      </c>
      <c r="G402" s="145">
        <v>20092400</v>
      </c>
      <c r="H402" s="94">
        <v>7370000</v>
      </c>
      <c r="I402" s="94">
        <v>0</v>
      </c>
      <c r="J402" s="97">
        <v>0</v>
      </c>
      <c r="N402" s="15"/>
    </row>
    <row r="403" spans="1:14" ht="25.5" x14ac:dyDescent="0.2">
      <c r="A403" s="144" t="s">
        <v>147</v>
      </c>
      <c r="B403" s="38" t="s">
        <v>7</v>
      </c>
      <c r="C403" s="38" t="s">
        <v>134</v>
      </c>
      <c r="D403" s="94">
        <v>369000</v>
      </c>
      <c r="E403" s="63">
        <f t="shared" si="68"/>
        <v>369000</v>
      </c>
      <c r="F403" s="123">
        <f t="shared" si="66"/>
        <v>738000</v>
      </c>
      <c r="G403" s="145">
        <v>369000</v>
      </c>
      <c r="H403" s="94">
        <v>0</v>
      </c>
      <c r="I403" s="94">
        <v>0</v>
      </c>
      <c r="J403" s="97">
        <v>0</v>
      </c>
      <c r="N403" s="15"/>
    </row>
    <row r="404" spans="1:14" ht="38.25" x14ac:dyDescent="0.2">
      <c r="A404" s="144" t="s">
        <v>148</v>
      </c>
      <c r="B404" s="38" t="s">
        <v>7</v>
      </c>
      <c r="C404" s="38" t="s">
        <v>134</v>
      </c>
      <c r="D404" s="94">
        <v>97000</v>
      </c>
      <c r="E404" s="63">
        <f t="shared" si="68"/>
        <v>97000</v>
      </c>
      <c r="F404" s="123">
        <f t="shared" si="66"/>
        <v>259000</v>
      </c>
      <c r="G404" s="145">
        <v>97000</v>
      </c>
      <c r="H404" s="94">
        <v>65000</v>
      </c>
      <c r="I404" s="94">
        <v>0</v>
      </c>
      <c r="J404" s="97">
        <v>0</v>
      </c>
      <c r="N404" s="15"/>
    </row>
    <row r="405" spans="1:14" ht="38.25" x14ac:dyDescent="0.2">
      <c r="A405" s="144" t="s">
        <v>149</v>
      </c>
      <c r="B405" s="38" t="s">
        <v>7</v>
      </c>
      <c r="C405" s="38" t="s">
        <v>134</v>
      </c>
      <c r="D405" s="94">
        <v>49000</v>
      </c>
      <c r="E405" s="63">
        <f t="shared" si="68"/>
        <v>49000</v>
      </c>
      <c r="F405" s="123">
        <f t="shared" si="66"/>
        <v>131000</v>
      </c>
      <c r="G405" s="145">
        <v>49000</v>
      </c>
      <c r="H405" s="94">
        <v>33000</v>
      </c>
      <c r="I405" s="94">
        <v>0</v>
      </c>
      <c r="J405" s="97">
        <v>0</v>
      </c>
      <c r="N405" s="15"/>
    </row>
    <row r="406" spans="1:14" ht="25.5" x14ac:dyDescent="0.2">
      <c r="A406" s="48" t="s">
        <v>241</v>
      </c>
      <c r="B406" s="49" t="s">
        <v>187</v>
      </c>
      <c r="C406" s="27" t="s">
        <v>134</v>
      </c>
      <c r="D406" s="146">
        <v>500</v>
      </c>
      <c r="E406" s="147">
        <f t="shared" si="68"/>
        <v>500</v>
      </c>
      <c r="F406" s="148">
        <f t="shared" si="66"/>
        <v>500</v>
      </c>
      <c r="G406" s="255">
        <v>0</v>
      </c>
      <c r="H406" s="146">
        <v>0</v>
      </c>
      <c r="I406" s="146">
        <v>0</v>
      </c>
      <c r="J406" s="149">
        <v>0</v>
      </c>
      <c r="N406" s="15"/>
    </row>
    <row r="407" spans="1:14" ht="25.5" x14ac:dyDescent="0.2">
      <c r="A407" s="52" t="s">
        <v>242</v>
      </c>
      <c r="B407" s="49" t="s">
        <v>7</v>
      </c>
      <c r="C407" s="27" t="s">
        <v>134</v>
      </c>
      <c r="D407" s="146">
        <v>0</v>
      </c>
      <c r="E407" s="147">
        <f t="shared" si="68"/>
        <v>0</v>
      </c>
      <c r="F407" s="148">
        <f t="shared" si="66"/>
        <v>3570</v>
      </c>
      <c r="G407" s="112">
        <v>3570</v>
      </c>
      <c r="H407" s="146">
        <v>0</v>
      </c>
      <c r="I407" s="146">
        <v>0</v>
      </c>
      <c r="J407" s="149">
        <v>0</v>
      </c>
      <c r="N407" s="15"/>
    </row>
    <row r="408" spans="1:14" ht="25.5" x14ac:dyDescent="0.2">
      <c r="A408" s="52" t="s">
        <v>243</v>
      </c>
      <c r="B408" s="49" t="s">
        <v>7</v>
      </c>
      <c r="C408" s="27" t="s">
        <v>134</v>
      </c>
      <c r="D408" s="146">
        <v>2400</v>
      </c>
      <c r="E408" s="147">
        <f t="shared" si="68"/>
        <v>2400</v>
      </c>
      <c r="F408" s="148">
        <f t="shared" si="66"/>
        <v>2400</v>
      </c>
      <c r="G408" s="112">
        <v>0</v>
      </c>
      <c r="H408" s="146">
        <v>0</v>
      </c>
      <c r="I408" s="146">
        <v>0</v>
      </c>
      <c r="J408" s="149">
        <v>0</v>
      </c>
      <c r="N408" s="15"/>
    </row>
    <row r="409" spans="1:14" ht="25.5" x14ac:dyDescent="0.2">
      <c r="A409" s="144" t="s">
        <v>151</v>
      </c>
      <c r="B409" s="38" t="s">
        <v>7</v>
      </c>
      <c r="C409" s="38" t="s">
        <v>134</v>
      </c>
      <c r="D409" s="94">
        <v>0</v>
      </c>
      <c r="E409" s="63">
        <f t="shared" si="68"/>
        <v>0</v>
      </c>
      <c r="F409" s="123">
        <f t="shared" si="66"/>
        <v>7600</v>
      </c>
      <c r="G409" s="145">
        <v>7600</v>
      </c>
      <c r="H409" s="94">
        <v>0</v>
      </c>
      <c r="I409" s="94">
        <v>0</v>
      </c>
      <c r="J409" s="97">
        <v>0</v>
      </c>
      <c r="N409" s="15"/>
    </row>
    <row r="410" spans="1:14" ht="25.5" x14ac:dyDescent="0.2">
      <c r="A410" s="144" t="s">
        <v>152</v>
      </c>
      <c r="B410" s="38" t="s">
        <v>7</v>
      </c>
      <c r="C410" s="38" t="s">
        <v>134</v>
      </c>
      <c r="D410" s="94">
        <v>4752</v>
      </c>
      <c r="E410" s="63">
        <f t="shared" si="68"/>
        <v>4752</v>
      </c>
      <c r="F410" s="123">
        <f t="shared" si="66"/>
        <v>4752</v>
      </c>
      <c r="G410" s="145">
        <v>0</v>
      </c>
      <c r="H410" s="94">
        <v>0</v>
      </c>
      <c r="I410" s="94">
        <v>0</v>
      </c>
      <c r="J410" s="97">
        <v>0</v>
      </c>
      <c r="N410" s="15"/>
    </row>
    <row r="411" spans="1:14" ht="25.5" x14ac:dyDescent="0.2">
      <c r="A411" s="144" t="s">
        <v>153</v>
      </c>
      <c r="B411" s="38" t="s">
        <v>7</v>
      </c>
      <c r="C411" s="38" t="s">
        <v>134</v>
      </c>
      <c r="D411" s="94">
        <v>0</v>
      </c>
      <c r="E411" s="63">
        <f t="shared" si="68"/>
        <v>0</v>
      </c>
      <c r="F411" s="123">
        <f t="shared" si="66"/>
        <v>5700</v>
      </c>
      <c r="G411" s="145">
        <v>5700</v>
      </c>
      <c r="H411" s="94">
        <v>0</v>
      </c>
      <c r="I411" s="94">
        <v>0</v>
      </c>
      <c r="J411" s="97">
        <v>0</v>
      </c>
      <c r="N411" s="15"/>
    </row>
    <row r="412" spans="1:14" ht="25.5" x14ac:dyDescent="0.2">
      <c r="A412" s="144" t="s">
        <v>154</v>
      </c>
      <c r="B412" s="38" t="s">
        <v>7</v>
      </c>
      <c r="C412" s="38" t="s">
        <v>134</v>
      </c>
      <c r="D412" s="94">
        <v>0</v>
      </c>
      <c r="E412" s="63">
        <f t="shared" si="68"/>
        <v>0</v>
      </c>
      <c r="F412" s="123">
        <f t="shared" si="66"/>
        <v>13100</v>
      </c>
      <c r="G412" s="145">
        <v>13100</v>
      </c>
      <c r="H412" s="94">
        <v>0</v>
      </c>
      <c r="I412" s="94">
        <v>0</v>
      </c>
      <c r="J412" s="97">
        <v>0</v>
      </c>
      <c r="N412" s="15"/>
    </row>
    <row r="413" spans="1:14" ht="25.5" x14ac:dyDescent="0.2">
      <c r="A413" s="256" t="s">
        <v>155</v>
      </c>
      <c r="B413" s="38" t="s">
        <v>7</v>
      </c>
      <c r="C413" s="38" t="s">
        <v>134</v>
      </c>
      <c r="D413" s="63">
        <v>9000</v>
      </c>
      <c r="E413" s="63">
        <f t="shared" si="68"/>
        <v>9000</v>
      </c>
      <c r="F413" s="123">
        <f t="shared" si="66"/>
        <v>9000</v>
      </c>
      <c r="G413" s="112">
        <v>0</v>
      </c>
      <c r="H413" s="63">
        <v>0</v>
      </c>
      <c r="I413" s="63">
        <v>0</v>
      </c>
      <c r="J413" s="64">
        <v>0</v>
      </c>
      <c r="N413" s="15"/>
    </row>
    <row r="414" spans="1:14" ht="35.1" customHeight="1" thickBot="1" x14ac:dyDescent="0.25">
      <c r="A414" s="322" t="s">
        <v>156</v>
      </c>
      <c r="B414" s="323"/>
      <c r="C414" s="324"/>
      <c r="D414" s="150">
        <f>SUM(D386:D413)</f>
        <v>20714573</v>
      </c>
      <c r="E414" s="132">
        <f t="shared" ref="E414:F414" si="71">SUM(E386:E413)</f>
        <v>20714573</v>
      </c>
      <c r="F414" s="132">
        <f t="shared" si="71"/>
        <v>48819943</v>
      </c>
      <c r="G414" s="132">
        <f>SUM(G386:G413)</f>
        <v>20637370</v>
      </c>
      <c r="H414" s="132">
        <f>SUM(H386:H413)</f>
        <v>7468000</v>
      </c>
      <c r="I414" s="132">
        <f>SUM(I386:I413)</f>
        <v>0</v>
      </c>
      <c r="J414" s="151">
        <f>SUM(J386:J413)</f>
        <v>0</v>
      </c>
      <c r="N414" s="15">
        <f>E414+G414-F414+H414+I414+J414</f>
        <v>0</v>
      </c>
    </row>
    <row r="415" spans="1:14" ht="24.95" customHeight="1" x14ac:dyDescent="0.2">
      <c r="A415" s="325" t="s">
        <v>157</v>
      </c>
      <c r="B415" s="326"/>
      <c r="C415" s="326"/>
      <c r="D415" s="135">
        <v>48500</v>
      </c>
      <c r="E415" s="135">
        <v>48500</v>
      </c>
      <c r="F415" s="135">
        <v>48500</v>
      </c>
      <c r="G415" s="135"/>
      <c r="H415" s="135"/>
      <c r="I415" s="135"/>
      <c r="J415" s="136"/>
      <c r="N415" s="15"/>
    </row>
    <row r="416" spans="1:14" ht="24.95" customHeight="1" thickBot="1" x14ac:dyDescent="0.25">
      <c r="A416" s="327" t="s">
        <v>158</v>
      </c>
      <c r="B416" s="328"/>
      <c r="C416" s="329"/>
      <c r="D416" s="137">
        <f>D414+D415</f>
        <v>20763073</v>
      </c>
      <c r="E416" s="137">
        <f t="shared" ref="E416:J416" si="72">E414+E415</f>
        <v>20763073</v>
      </c>
      <c r="F416" s="137">
        <f t="shared" si="72"/>
        <v>48868443</v>
      </c>
      <c r="G416" s="137">
        <f t="shared" si="72"/>
        <v>20637370</v>
      </c>
      <c r="H416" s="137">
        <f t="shared" si="72"/>
        <v>7468000</v>
      </c>
      <c r="I416" s="137">
        <f t="shared" si="72"/>
        <v>0</v>
      </c>
      <c r="J416" s="138">
        <f t="shared" si="72"/>
        <v>0</v>
      </c>
      <c r="N416" s="15">
        <f>E416+G416-F416+H416+I416+J416</f>
        <v>0</v>
      </c>
    </row>
    <row r="417" spans="1:21" ht="22.5" customHeight="1" thickBot="1" x14ac:dyDescent="0.25">
      <c r="A417" s="330" t="s">
        <v>159</v>
      </c>
      <c r="B417" s="331"/>
      <c r="C417" s="331"/>
      <c r="D417" s="331"/>
      <c r="E417" s="331"/>
      <c r="F417" s="331"/>
      <c r="G417" s="331"/>
      <c r="H417" s="331"/>
      <c r="I417" s="331"/>
      <c r="J417" s="332"/>
      <c r="N417" s="15">
        <f>E417+G417-F417+H417+I417+J417</f>
        <v>0</v>
      </c>
    </row>
    <row r="418" spans="1:21" ht="51" x14ac:dyDescent="0.2">
      <c r="A418" s="52" t="s">
        <v>161</v>
      </c>
      <c r="B418" s="38" t="s">
        <v>7</v>
      </c>
      <c r="C418" s="38" t="s">
        <v>160</v>
      </c>
      <c r="D418" s="63">
        <v>7000000</v>
      </c>
      <c r="E418" s="63">
        <f t="shared" ref="E418:E423" si="73">D418</f>
        <v>7000000</v>
      </c>
      <c r="F418" s="142">
        <f t="shared" ref="F418:F423" si="74">D418+G418+H418+I418+J418</f>
        <v>28800000</v>
      </c>
      <c r="G418" s="124">
        <v>21800000</v>
      </c>
      <c r="H418" s="63">
        <v>0</v>
      </c>
      <c r="I418" s="63">
        <v>0</v>
      </c>
      <c r="J418" s="64">
        <v>0</v>
      </c>
      <c r="N418" s="15"/>
    </row>
    <row r="419" spans="1:21" ht="51" x14ac:dyDescent="0.2">
      <c r="A419" s="52" t="s">
        <v>162</v>
      </c>
      <c r="B419" s="38" t="s">
        <v>7</v>
      </c>
      <c r="C419" s="38" t="s">
        <v>160</v>
      </c>
      <c r="D419" s="63">
        <v>860000</v>
      </c>
      <c r="E419" s="63">
        <f t="shared" si="73"/>
        <v>860000</v>
      </c>
      <c r="F419" s="142">
        <f t="shared" si="74"/>
        <v>860000</v>
      </c>
      <c r="G419" s="124">
        <v>0</v>
      </c>
      <c r="H419" s="63">
        <v>0</v>
      </c>
      <c r="I419" s="63">
        <v>0</v>
      </c>
      <c r="J419" s="64">
        <v>0</v>
      </c>
      <c r="N419" s="15"/>
    </row>
    <row r="420" spans="1:21" ht="58.5" customHeight="1" x14ac:dyDescent="0.2">
      <c r="A420" s="52" t="s">
        <v>163</v>
      </c>
      <c r="B420" s="38" t="s">
        <v>7</v>
      </c>
      <c r="C420" s="38" t="s">
        <v>160</v>
      </c>
      <c r="D420" s="63">
        <v>386000</v>
      </c>
      <c r="E420" s="63">
        <f t="shared" si="73"/>
        <v>386000</v>
      </c>
      <c r="F420" s="142">
        <f t="shared" si="74"/>
        <v>486000</v>
      </c>
      <c r="G420" s="124">
        <v>100000</v>
      </c>
      <c r="H420" s="63">
        <v>0</v>
      </c>
      <c r="I420" s="63">
        <v>0</v>
      </c>
      <c r="J420" s="64">
        <v>0</v>
      </c>
      <c r="N420" s="15"/>
    </row>
    <row r="421" spans="1:21" ht="56.25" customHeight="1" x14ac:dyDescent="0.2">
      <c r="A421" s="52" t="s">
        <v>164</v>
      </c>
      <c r="B421" s="38" t="s">
        <v>7</v>
      </c>
      <c r="C421" s="38" t="s">
        <v>160</v>
      </c>
      <c r="D421" s="63">
        <v>100000</v>
      </c>
      <c r="E421" s="63">
        <f t="shared" si="73"/>
        <v>100000</v>
      </c>
      <c r="F421" s="142">
        <f t="shared" si="74"/>
        <v>150000</v>
      </c>
      <c r="G421" s="124">
        <v>50000</v>
      </c>
      <c r="H421" s="63">
        <v>0</v>
      </c>
      <c r="I421" s="63">
        <v>0</v>
      </c>
      <c r="J421" s="64">
        <v>0</v>
      </c>
      <c r="N421" s="15"/>
    </row>
    <row r="422" spans="1:21" ht="38.25" x14ac:dyDescent="0.2">
      <c r="A422" s="52" t="s">
        <v>276</v>
      </c>
      <c r="B422" s="38" t="s">
        <v>7</v>
      </c>
      <c r="C422" s="38" t="s">
        <v>160</v>
      </c>
      <c r="D422" s="63">
        <v>900000</v>
      </c>
      <c r="E422" s="63">
        <f t="shared" si="73"/>
        <v>900000</v>
      </c>
      <c r="F422" s="142">
        <f t="shared" si="74"/>
        <v>900000</v>
      </c>
      <c r="G422" s="124">
        <v>0</v>
      </c>
      <c r="H422" s="63">
        <v>0</v>
      </c>
      <c r="I422" s="63">
        <v>0</v>
      </c>
      <c r="J422" s="64">
        <v>0</v>
      </c>
      <c r="N422" s="15"/>
    </row>
    <row r="423" spans="1:21" ht="38.25" x14ac:dyDescent="0.2">
      <c r="A423" s="52" t="s">
        <v>411</v>
      </c>
      <c r="B423" s="38" t="s">
        <v>7</v>
      </c>
      <c r="C423" s="38" t="s">
        <v>160</v>
      </c>
      <c r="D423" s="63">
        <v>5031365</v>
      </c>
      <c r="E423" s="63">
        <f t="shared" si="73"/>
        <v>5031365</v>
      </c>
      <c r="F423" s="142">
        <f t="shared" si="74"/>
        <v>5031365</v>
      </c>
      <c r="G423" s="124">
        <v>0</v>
      </c>
      <c r="H423" s="63">
        <v>0</v>
      </c>
      <c r="I423" s="63">
        <v>0</v>
      </c>
      <c r="J423" s="64">
        <v>0</v>
      </c>
      <c r="N423" s="15"/>
    </row>
    <row r="424" spans="1:21" ht="20.100000000000001" customHeight="1" x14ac:dyDescent="0.2">
      <c r="A424" s="333" t="s">
        <v>165</v>
      </c>
      <c r="B424" s="334"/>
      <c r="C424" s="334"/>
      <c r="D424" s="152">
        <f t="shared" ref="D424:J424" si="75">SUM(D418:D423)</f>
        <v>14277365</v>
      </c>
      <c r="E424" s="152">
        <f t="shared" si="75"/>
        <v>14277365</v>
      </c>
      <c r="F424" s="153">
        <f t="shared" si="75"/>
        <v>36227365</v>
      </c>
      <c r="G424" s="154">
        <f t="shared" si="75"/>
        <v>21950000</v>
      </c>
      <c r="H424" s="152">
        <f t="shared" si="75"/>
        <v>0</v>
      </c>
      <c r="I424" s="152">
        <f t="shared" si="75"/>
        <v>0</v>
      </c>
      <c r="J424" s="155">
        <f t="shared" si="75"/>
        <v>0</v>
      </c>
      <c r="N424" s="15">
        <f>E424+G424-F424+H424+I424+J424</f>
        <v>0</v>
      </c>
    </row>
    <row r="425" spans="1:21" ht="20.100000000000001" customHeight="1" x14ac:dyDescent="0.2">
      <c r="A425" s="335" t="s">
        <v>166</v>
      </c>
      <c r="B425" s="336"/>
      <c r="C425" s="336"/>
      <c r="D425" s="156">
        <v>25000</v>
      </c>
      <c r="E425" s="156">
        <v>25000</v>
      </c>
      <c r="F425" s="156">
        <v>25000</v>
      </c>
      <c r="G425" s="157">
        <v>0</v>
      </c>
      <c r="H425" s="156">
        <v>0</v>
      </c>
      <c r="I425" s="156">
        <v>0</v>
      </c>
      <c r="J425" s="158">
        <v>0</v>
      </c>
      <c r="N425" s="15"/>
      <c r="T425" s="15"/>
    </row>
    <row r="426" spans="1:21" ht="20.100000000000001" customHeight="1" thickBot="1" x14ac:dyDescent="0.25">
      <c r="A426" s="337" t="s">
        <v>167</v>
      </c>
      <c r="B426" s="338"/>
      <c r="C426" s="338"/>
      <c r="D426" s="159">
        <f>D424+D425</f>
        <v>14302365</v>
      </c>
      <c r="E426" s="159">
        <f t="shared" ref="E426:J426" si="76">E424+E425</f>
        <v>14302365</v>
      </c>
      <c r="F426" s="160">
        <f t="shared" si="76"/>
        <v>36252365</v>
      </c>
      <c r="G426" s="161">
        <f t="shared" si="76"/>
        <v>21950000</v>
      </c>
      <c r="H426" s="159">
        <f t="shared" si="76"/>
        <v>0</v>
      </c>
      <c r="I426" s="159">
        <f t="shared" si="76"/>
        <v>0</v>
      </c>
      <c r="J426" s="162">
        <f t="shared" si="76"/>
        <v>0</v>
      </c>
      <c r="K426" s="163" t="s">
        <v>168</v>
      </c>
      <c r="L426" s="163"/>
      <c r="M426" s="163">
        <v>23449599</v>
      </c>
      <c r="N426" s="164">
        <f>D432-M426</f>
        <v>220188621</v>
      </c>
      <c r="O426" s="163" t="s">
        <v>169</v>
      </c>
    </row>
    <row r="427" spans="1:21" ht="15.75" x14ac:dyDescent="0.25">
      <c r="A427" s="339" t="s">
        <v>170</v>
      </c>
      <c r="B427" s="340"/>
      <c r="C427" s="341"/>
      <c r="D427" s="165">
        <v>392000</v>
      </c>
      <c r="E427" s="165">
        <v>0</v>
      </c>
      <c r="F427" s="166">
        <v>0</v>
      </c>
      <c r="G427" s="167"/>
      <c r="H427" s="168"/>
      <c r="I427" s="168"/>
      <c r="J427" s="169"/>
      <c r="K427" s="163" t="s">
        <v>171</v>
      </c>
      <c r="L427" s="163"/>
      <c r="M427" s="163">
        <v>312000</v>
      </c>
      <c r="N427" s="164">
        <f>D431-M427</f>
        <v>483000</v>
      </c>
      <c r="O427" s="163"/>
    </row>
    <row r="428" spans="1:21" ht="15.75" x14ac:dyDescent="0.25">
      <c r="A428" s="339" t="s">
        <v>208</v>
      </c>
      <c r="B428" s="340"/>
      <c r="C428" s="341"/>
      <c r="D428" s="170">
        <v>403000</v>
      </c>
      <c r="E428" s="170">
        <v>0</v>
      </c>
      <c r="F428" s="171">
        <v>0</v>
      </c>
      <c r="G428" s="172"/>
      <c r="H428" s="173"/>
      <c r="I428" s="173"/>
      <c r="J428" s="174"/>
      <c r="K428" s="163" t="s">
        <v>172</v>
      </c>
      <c r="L428" s="163"/>
      <c r="M428" s="163">
        <v>965922</v>
      </c>
      <c r="N428" s="164">
        <f>D430-M428</f>
        <v>61083587</v>
      </c>
      <c r="O428" s="163"/>
    </row>
    <row r="429" spans="1:21" ht="15" x14ac:dyDescent="0.25">
      <c r="A429" s="297" t="s">
        <v>173</v>
      </c>
      <c r="B429" s="298"/>
      <c r="C429" s="299"/>
      <c r="D429" s="175">
        <f>D16+D25+D83+D86+D125+D137+D237+D313</f>
        <v>180793711</v>
      </c>
      <c r="E429" s="175">
        <f t="shared" ref="E429:J429" si="77">E16+E125+E137+E237+E313+E25+E83+E86</f>
        <v>180793711</v>
      </c>
      <c r="F429" s="175">
        <f t="shared" si="77"/>
        <v>351172350</v>
      </c>
      <c r="G429" s="175">
        <f t="shared" si="77"/>
        <v>145992539</v>
      </c>
      <c r="H429" s="175">
        <f t="shared" si="77"/>
        <v>24354700</v>
      </c>
      <c r="I429" s="175">
        <f t="shared" si="77"/>
        <v>15700</v>
      </c>
      <c r="J429" s="175">
        <f t="shared" si="77"/>
        <v>15700</v>
      </c>
      <c r="K429" s="164" t="s">
        <v>174</v>
      </c>
      <c r="L429" s="163"/>
      <c r="M429" s="163">
        <v>23225611</v>
      </c>
      <c r="N429" s="164">
        <f>D429-M429</f>
        <v>157568100</v>
      </c>
      <c r="O429" s="163"/>
      <c r="U429" s="15"/>
    </row>
    <row r="430" spans="1:21" ht="29.25" customHeight="1" x14ac:dyDescent="0.25">
      <c r="A430" s="297" t="s">
        <v>175</v>
      </c>
      <c r="B430" s="298"/>
      <c r="C430" s="299"/>
      <c r="D430" s="175">
        <f t="shared" ref="D430:J430" si="78">D426+D416+D384+D370+D350+D328+D322</f>
        <v>62049509</v>
      </c>
      <c r="E430" s="175">
        <f t="shared" si="78"/>
        <v>62049509</v>
      </c>
      <c r="F430" s="175">
        <f t="shared" si="78"/>
        <v>128105343</v>
      </c>
      <c r="G430" s="175">
        <f t="shared" si="78"/>
        <v>58587834</v>
      </c>
      <c r="H430" s="175">
        <f t="shared" si="78"/>
        <v>7468000</v>
      </c>
      <c r="I430" s="175">
        <f t="shared" si="78"/>
        <v>0</v>
      </c>
      <c r="J430" s="176">
        <f t="shared" si="78"/>
        <v>0</v>
      </c>
      <c r="K430" s="177">
        <f>D320+D348+D414+D424+D368+D326+D382</f>
        <v>60393259</v>
      </c>
      <c r="L430" s="178"/>
      <c r="M430" s="177">
        <f>D321+D349+D369+D415+D425+D383+D327</f>
        <v>1656250</v>
      </c>
      <c r="N430" s="177">
        <f>K430+M430</f>
        <v>62049509</v>
      </c>
    </row>
    <row r="431" spans="1:21" ht="15.75" thickBot="1" x14ac:dyDescent="0.3">
      <c r="A431" s="300" t="s">
        <v>176</v>
      </c>
      <c r="B431" s="301"/>
      <c r="C431" s="302"/>
      <c r="D431" s="179">
        <f>D427+D428</f>
        <v>795000</v>
      </c>
      <c r="E431" s="179">
        <f t="shared" ref="E431:J431" si="79">E427+E428</f>
        <v>0</v>
      </c>
      <c r="F431" s="179">
        <f t="shared" si="79"/>
        <v>0</v>
      </c>
      <c r="G431" s="179">
        <f t="shared" si="79"/>
        <v>0</v>
      </c>
      <c r="H431" s="179">
        <f t="shared" si="79"/>
        <v>0</v>
      </c>
      <c r="I431" s="179">
        <f t="shared" si="79"/>
        <v>0</v>
      </c>
      <c r="J431" s="180">
        <f t="shared" si="79"/>
        <v>0</v>
      </c>
      <c r="K431" s="6" t="s">
        <v>177</v>
      </c>
      <c r="M431" s="6" t="s">
        <v>178</v>
      </c>
    </row>
    <row r="432" spans="1:21" ht="15.75" thickBot="1" x14ac:dyDescent="0.3">
      <c r="A432" s="303" t="s">
        <v>209</v>
      </c>
      <c r="B432" s="304"/>
      <c r="C432" s="305"/>
      <c r="D432" s="181">
        <f>D431+D430+D429</f>
        <v>243638220</v>
      </c>
      <c r="E432" s="181">
        <f t="shared" ref="E432:J432" si="80">E431+E430+E429</f>
        <v>242843220</v>
      </c>
      <c r="F432" s="181">
        <f t="shared" si="80"/>
        <v>479277693</v>
      </c>
      <c r="G432" s="181">
        <f t="shared" si="80"/>
        <v>204580373</v>
      </c>
      <c r="H432" s="182">
        <f t="shared" si="80"/>
        <v>31822700</v>
      </c>
      <c r="I432" s="183">
        <f t="shared" si="80"/>
        <v>15700</v>
      </c>
      <c r="J432" s="184">
        <f t="shared" si="80"/>
        <v>15700</v>
      </c>
    </row>
    <row r="433" spans="1:10" ht="15" x14ac:dyDescent="0.25">
      <c r="A433" s="308" t="s">
        <v>210</v>
      </c>
      <c r="B433" s="309"/>
      <c r="C433" s="310"/>
      <c r="D433" s="185">
        <f>D16+D322</f>
        <v>2450000</v>
      </c>
      <c r="E433" s="296"/>
      <c r="F433" s="296"/>
      <c r="G433" s="296"/>
      <c r="H433" s="296"/>
      <c r="I433" s="296"/>
      <c r="J433" s="296"/>
    </row>
    <row r="434" spans="1:10" ht="15" x14ac:dyDescent="0.25">
      <c r="A434" s="311" t="s">
        <v>211</v>
      </c>
      <c r="B434" s="312"/>
      <c r="C434" s="313"/>
      <c r="D434" s="186">
        <f>D25+D328</f>
        <v>693200</v>
      </c>
      <c r="E434" s="296"/>
      <c r="F434" s="296"/>
      <c r="G434" s="296"/>
      <c r="H434" s="296"/>
      <c r="I434" s="296"/>
      <c r="J434" s="296"/>
    </row>
    <row r="435" spans="1:10" ht="15" x14ac:dyDescent="0.25">
      <c r="A435" s="311" t="s">
        <v>212</v>
      </c>
      <c r="B435" s="312"/>
      <c r="C435" s="313"/>
      <c r="D435" s="186">
        <f>D350+D83</f>
        <v>18403732</v>
      </c>
      <c r="E435" s="296"/>
      <c r="F435" s="296"/>
      <c r="G435" s="296"/>
      <c r="H435" s="296"/>
      <c r="I435" s="296"/>
      <c r="J435" s="296"/>
    </row>
    <row r="436" spans="1:10" ht="15" x14ac:dyDescent="0.25">
      <c r="A436" s="311" t="s">
        <v>17</v>
      </c>
      <c r="B436" s="312"/>
      <c r="C436" s="313"/>
      <c r="D436" s="186">
        <f>D86+D427</f>
        <v>392000</v>
      </c>
      <c r="E436" s="296"/>
      <c r="F436" s="296"/>
      <c r="G436" s="296"/>
      <c r="H436" s="296"/>
      <c r="I436" s="296"/>
      <c r="J436" s="296"/>
    </row>
    <row r="437" spans="1:10" ht="15" x14ac:dyDescent="0.25">
      <c r="A437" s="311" t="s">
        <v>213</v>
      </c>
      <c r="B437" s="312"/>
      <c r="C437" s="313"/>
      <c r="D437" s="186">
        <f>D125+D370</f>
        <v>17766750</v>
      </c>
      <c r="E437" s="296"/>
      <c r="F437" s="296"/>
      <c r="G437" s="296"/>
      <c r="H437" s="296"/>
      <c r="I437" s="296"/>
      <c r="J437" s="296"/>
    </row>
    <row r="438" spans="1:10" ht="15" x14ac:dyDescent="0.25">
      <c r="A438" s="311" t="s">
        <v>214</v>
      </c>
      <c r="B438" s="312"/>
      <c r="C438" s="313"/>
      <c r="D438" s="186">
        <f>D137+D384</f>
        <v>3547600</v>
      </c>
      <c r="E438" s="296"/>
      <c r="F438" s="296"/>
      <c r="G438" s="296"/>
      <c r="H438" s="296"/>
      <c r="I438" s="296"/>
      <c r="J438" s="296"/>
    </row>
    <row r="439" spans="1:10" ht="15" x14ac:dyDescent="0.25">
      <c r="A439" s="311" t="s">
        <v>33</v>
      </c>
      <c r="B439" s="312"/>
      <c r="C439" s="313"/>
      <c r="D439" s="186">
        <f>D237+D416</f>
        <v>48986773</v>
      </c>
      <c r="E439" s="296"/>
      <c r="F439" s="296"/>
      <c r="G439" s="296"/>
      <c r="H439" s="296"/>
      <c r="I439" s="296"/>
      <c r="J439" s="296"/>
    </row>
    <row r="440" spans="1:10" ht="15.75" thickBot="1" x14ac:dyDescent="0.3">
      <c r="A440" s="314" t="s">
        <v>215</v>
      </c>
      <c r="B440" s="315"/>
      <c r="C440" s="316"/>
      <c r="D440" s="187">
        <f>D313+D426+D428</f>
        <v>151398165</v>
      </c>
      <c r="E440" s="296"/>
      <c r="F440" s="296"/>
      <c r="G440" s="296"/>
      <c r="H440" s="296"/>
      <c r="I440" s="296"/>
      <c r="J440" s="296"/>
    </row>
    <row r="441" spans="1:10" ht="15.75" x14ac:dyDescent="0.2">
      <c r="A441" s="188"/>
      <c r="B441" s="188"/>
      <c r="C441" s="188"/>
      <c r="D441" s="189"/>
      <c r="E441" s="189"/>
      <c r="F441" s="189"/>
    </row>
    <row r="442" spans="1:10" x14ac:dyDescent="0.2">
      <c r="A442" s="190" t="s">
        <v>179</v>
      </c>
      <c r="B442" s="191"/>
      <c r="C442" s="191"/>
      <c r="D442" s="191" t="s">
        <v>180</v>
      </c>
      <c r="E442" s="191"/>
      <c r="F442" s="191"/>
      <c r="G442" s="191" t="s">
        <v>181</v>
      </c>
      <c r="H442" s="191"/>
      <c r="I442" s="191" t="s">
        <v>182</v>
      </c>
      <c r="J442" s="191"/>
    </row>
    <row r="443" spans="1:10" x14ac:dyDescent="0.2">
      <c r="A443" s="190" t="s">
        <v>286</v>
      </c>
      <c r="B443" s="191"/>
      <c r="C443" s="191"/>
      <c r="D443" s="191" t="s">
        <v>183</v>
      </c>
      <c r="E443" s="191"/>
      <c r="F443" s="191"/>
      <c r="G443" s="191" t="s">
        <v>287</v>
      </c>
      <c r="H443" s="191"/>
      <c r="I443" s="191" t="s">
        <v>184</v>
      </c>
      <c r="J443" s="191"/>
    </row>
    <row r="444" spans="1:10" x14ac:dyDescent="0.2">
      <c r="A444" s="191"/>
      <c r="B444" s="191"/>
      <c r="C444" s="191"/>
      <c r="D444" s="191"/>
      <c r="E444" s="191"/>
      <c r="F444" s="191"/>
      <c r="G444" s="191"/>
      <c r="H444" s="191"/>
      <c r="I444" s="191"/>
      <c r="J444" s="191"/>
    </row>
    <row r="445" spans="1:10" x14ac:dyDescent="0.2">
      <c r="A445" s="306"/>
      <c r="B445" s="306"/>
      <c r="C445" s="306"/>
      <c r="D445" s="306"/>
      <c r="E445" s="306"/>
      <c r="F445" s="306"/>
      <c r="G445" s="307"/>
      <c r="H445" s="307"/>
      <c r="I445" s="307"/>
      <c r="J445" s="307"/>
    </row>
    <row r="446" spans="1:10" x14ac:dyDescent="0.2">
      <c r="A446" s="192"/>
      <c r="E446" s="193"/>
      <c r="F446" s="193"/>
    </row>
    <row r="447" spans="1:10" x14ac:dyDescent="0.2">
      <c r="A447" s="192"/>
      <c r="B447" s="191"/>
      <c r="C447" s="191"/>
      <c r="F447" s="191"/>
    </row>
    <row r="448" spans="1:10" x14ac:dyDescent="0.2">
      <c r="A448" s="192"/>
      <c r="E448" s="194"/>
      <c r="F448" s="195"/>
    </row>
    <row r="449" spans="1:13" x14ac:dyDescent="0.2">
      <c r="A449" s="192"/>
      <c r="E449" s="194"/>
      <c r="F449" s="195"/>
    </row>
    <row r="450" spans="1:13" x14ac:dyDescent="0.2">
      <c r="E450" s="194"/>
      <c r="F450" s="195"/>
    </row>
    <row r="451" spans="1:13" x14ac:dyDescent="0.2">
      <c r="A451" s="192"/>
      <c r="E451" s="194"/>
      <c r="F451" s="195"/>
    </row>
    <row r="452" spans="1:13" x14ac:dyDescent="0.2">
      <c r="A452" s="192"/>
      <c r="E452" s="196"/>
    </row>
    <row r="454" spans="1:13" x14ac:dyDescent="0.2">
      <c r="M454" s="6">
        <v>2019</v>
      </c>
    </row>
    <row r="455" spans="1:13" x14ac:dyDescent="0.2">
      <c r="J455" s="196"/>
    </row>
    <row r="458" spans="1:13" x14ac:dyDescent="0.2">
      <c r="A458" s="197"/>
      <c r="H458" s="15"/>
      <c r="I458" s="15"/>
      <c r="J458" s="15"/>
    </row>
    <row r="459" spans="1:13" x14ac:dyDescent="0.2">
      <c r="A459" s="198"/>
      <c r="H459" s="15"/>
      <c r="I459" s="15"/>
      <c r="J459" s="15"/>
    </row>
    <row r="460" spans="1:13" x14ac:dyDescent="0.2">
      <c r="A460" s="198"/>
      <c r="H460" s="15"/>
      <c r="I460" s="15"/>
      <c r="J460" s="15"/>
    </row>
    <row r="461" spans="1:13" x14ac:dyDescent="0.2">
      <c r="A461" s="198"/>
      <c r="H461" s="15"/>
      <c r="I461" s="15"/>
      <c r="J461" s="15"/>
    </row>
    <row r="462" spans="1:13" x14ac:dyDescent="0.2">
      <c r="A462" s="197"/>
    </row>
    <row r="463" spans="1:13" x14ac:dyDescent="0.2">
      <c r="A463" s="199"/>
      <c r="H463" s="15"/>
      <c r="I463" s="15"/>
      <c r="J463" s="15"/>
      <c r="K463" s="15"/>
    </row>
    <row r="464" spans="1:13" x14ac:dyDescent="0.2">
      <c r="A464" s="199"/>
      <c r="H464" s="15"/>
      <c r="I464" s="15"/>
      <c r="J464" s="15"/>
      <c r="K464" s="15"/>
    </row>
    <row r="465" spans="1:11" x14ac:dyDescent="0.2">
      <c r="A465" s="199"/>
      <c r="H465" s="15"/>
      <c r="I465" s="15"/>
      <c r="J465" s="15"/>
    </row>
    <row r="466" spans="1:11" x14ac:dyDescent="0.2">
      <c r="A466" s="198"/>
      <c r="B466" s="191"/>
      <c r="C466" s="191"/>
      <c r="D466" s="191"/>
      <c r="E466" s="191"/>
      <c r="F466" s="191"/>
      <c r="H466" s="15"/>
      <c r="I466" s="15"/>
      <c r="J466" s="15"/>
      <c r="K466" s="15"/>
    </row>
    <row r="467" spans="1:11" x14ac:dyDescent="0.2">
      <c r="H467" s="15"/>
      <c r="I467" s="15"/>
      <c r="J467" s="15"/>
    </row>
    <row r="468" spans="1:11" x14ac:dyDescent="0.2">
      <c r="H468" s="15"/>
      <c r="I468" s="15"/>
      <c r="J468" s="15"/>
      <c r="K468" s="15"/>
    </row>
    <row r="469" spans="1:11" x14ac:dyDescent="0.2">
      <c r="H469" s="15"/>
      <c r="I469" s="15"/>
      <c r="J469" s="15"/>
      <c r="K469" s="15"/>
    </row>
    <row r="470" spans="1:11" x14ac:dyDescent="0.2">
      <c r="A470" s="195"/>
      <c r="H470" s="15"/>
      <c r="I470" s="15"/>
      <c r="J470" s="15"/>
    </row>
    <row r="471" spans="1:11" x14ac:dyDescent="0.2">
      <c r="A471" s="200"/>
      <c r="B471" s="191"/>
      <c r="H471" s="15"/>
      <c r="I471" s="15"/>
      <c r="J471" s="15"/>
    </row>
    <row r="472" spans="1:11" x14ac:dyDescent="0.2">
      <c r="H472" s="15"/>
      <c r="I472" s="15"/>
      <c r="J472" s="15"/>
      <c r="K472" s="15"/>
    </row>
    <row r="474" spans="1:11" x14ac:dyDescent="0.2">
      <c r="E474" s="196"/>
      <c r="H474" s="15"/>
      <c r="I474" s="15"/>
      <c r="J474" s="15"/>
    </row>
    <row r="475" spans="1:11" x14ac:dyDescent="0.2">
      <c r="H475" s="15"/>
      <c r="I475" s="15"/>
      <c r="J475" s="15"/>
    </row>
    <row r="476" spans="1:11" x14ac:dyDescent="0.2">
      <c r="A476" s="190"/>
      <c r="B476" s="190"/>
      <c r="C476" s="190"/>
      <c r="D476" s="190"/>
      <c r="H476" s="15"/>
      <c r="I476" s="15"/>
      <c r="J476" s="15"/>
      <c r="K476" s="15"/>
    </row>
    <row r="477" spans="1:11" x14ac:dyDescent="0.2">
      <c r="A477" s="200"/>
      <c r="D477" s="201"/>
      <c r="H477" s="15"/>
      <c r="I477" s="15"/>
      <c r="J477" s="15"/>
    </row>
    <row r="478" spans="1:11" x14ac:dyDescent="0.2">
      <c r="A478" s="15"/>
      <c r="D478" s="15"/>
      <c r="H478" s="15"/>
      <c r="I478" s="15"/>
      <c r="J478" s="15"/>
      <c r="K478" s="15"/>
    </row>
    <row r="479" spans="1:11" x14ac:dyDescent="0.2">
      <c r="A479" s="15"/>
      <c r="D479" s="15"/>
      <c r="H479" s="15"/>
      <c r="I479" s="15"/>
      <c r="J479" s="15"/>
      <c r="K479" s="15"/>
    </row>
    <row r="480" spans="1:11" x14ac:dyDescent="0.2">
      <c r="A480" s="15"/>
      <c r="D480" s="15"/>
      <c r="H480" s="15"/>
      <c r="I480" s="15"/>
      <c r="J480" s="15"/>
      <c r="K480" s="15"/>
    </row>
    <row r="481" spans="1:11" x14ac:dyDescent="0.2">
      <c r="A481" s="15"/>
      <c r="D481" s="15"/>
      <c r="H481" s="15"/>
      <c r="I481" s="15"/>
      <c r="J481" s="15"/>
    </row>
    <row r="482" spans="1:11" x14ac:dyDescent="0.2">
      <c r="A482" s="15"/>
      <c r="D482" s="15"/>
      <c r="H482" s="15"/>
      <c r="I482" s="15"/>
      <c r="J482" s="15"/>
      <c r="K482" s="15"/>
    </row>
    <row r="483" spans="1:11" x14ac:dyDescent="0.2">
      <c r="A483" s="15"/>
      <c r="D483" s="15"/>
      <c r="H483" s="15"/>
      <c r="I483" s="15"/>
      <c r="J483" s="15"/>
      <c r="K483" s="15"/>
    </row>
    <row r="484" spans="1:11" x14ac:dyDescent="0.2">
      <c r="A484" s="15"/>
      <c r="H484" s="15"/>
      <c r="I484" s="15"/>
      <c r="J484" s="15"/>
    </row>
    <row r="485" spans="1:11" x14ac:dyDescent="0.2">
      <c r="A485" s="15"/>
      <c r="H485" s="15"/>
      <c r="I485" s="15"/>
      <c r="J485" s="15"/>
      <c r="K485" s="15"/>
    </row>
    <row r="486" spans="1:11" x14ac:dyDescent="0.2">
      <c r="H486" s="15"/>
      <c r="I486" s="15"/>
      <c r="J486" s="15"/>
      <c r="K486" s="15"/>
    </row>
    <row r="488" spans="1:11" x14ac:dyDescent="0.2">
      <c r="H488" s="15"/>
      <c r="I488" s="15"/>
      <c r="J488" s="15"/>
    </row>
    <row r="489" spans="1:11" x14ac:dyDescent="0.2">
      <c r="E489" s="195"/>
      <c r="H489" s="15"/>
      <c r="I489" s="15"/>
      <c r="J489" s="15"/>
      <c r="K489" s="15"/>
    </row>
    <row r="490" spans="1:11" x14ac:dyDescent="0.2">
      <c r="H490" s="15"/>
      <c r="I490" s="15"/>
      <c r="J490" s="15"/>
      <c r="K490" s="15"/>
    </row>
    <row r="491" spans="1:11" x14ac:dyDescent="0.2">
      <c r="H491" s="15"/>
      <c r="I491" s="15"/>
      <c r="J491" s="15"/>
    </row>
    <row r="492" spans="1:11" x14ac:dyDescent="0.2">
      <c r="H492" s="15"/>
      <c r="I492" s="15"/>
      <c r="J492" s="15"/>
      <c r="K492" s="15"/>
    </row>
    <row r="493" spans="1:11" x14ac:dyDescent="0.2">
      <c r="H493" s="15"/>
      <c r="I493" s="15"/>
      <c r="J493" s="15"/>
      <c r="K493" s="15"/>
    </row>
    <row r="494" spans="1:11" x14ac:dyDescent="0.2">
      <c r="H494" s="15"/>
      <c r="I494" s="15"/>
      <c r="J494" s="15"/>
      <c r="K494" s="15"/>
    </row>
    <row r="496" spans="1:11" x14ac:dyDescent="0.2">
      <c r="H496" s="15"/>
      <c r="I496" s="15"/>
      <c r="J496" s="15"/>
    </row>
    <row r="497" spans="8:11" x14ac:dyDescent="0.2">
      <c r="H497" s="15"/>
      <c r="I497" s="15"/>
      <c r="J497" s="15"/>
    </row>
    <row r="498" spans="8:11" x14ac:dyDescent="0.2">
      <c r="H498" s="15"/>
      <c r="I498" s="15"/>
      <c r="J498" s="15"/>
    </row>
    <row r="499" spans="8:11" x14ac:dyDescent="0.2">
      <c r="H499" s="15"/>
      <c r="I499" s="15"/>
      <c r="J499" s="15"/>
    </row>
    <row r="500" spans="8:11" x14ac:dyDescent="0.2">
      <c r="H500" s="15"/>
      <c r="I500" s="15"/>
      <c r="J500" s="15"/>
    </row>
    <row r="501" spans="8:11" x14ac:dyDescent="0.2">
      <c r="H501" s="15"/>
      <c r="I501" s="15"/>
      <c r="J501" s="15"/>
      <c r="K501" s="15"/>
    </row>
    <row r="502" spans="8:11" x14ac:dyDescent="0.2">
      <c r="H502" s="15"/>
      <c r="I502" s="15"/>
      <c r="J502" s="15"/>
      <c r="K502" s="15"/>
    </row>
    <row r="503" spans="8:11" x14ac:dyDescent="0.2">
      <c r="H503" s="15"/>
      <c r="I503" s="15"/>
      <c r="J503" s="15"/>
    </row>
    <row r="504" spans="8:11" x14ac:dyDescent="0.2">
      <c r="H504" s="15"/>
      <c r="I504" s="15"/>
      <c r="J504" s="15"/>
    </row>
    <row r="505" spans="8:11" x14ac:dyDescent="0.2">
      <c r="H505" s="15"/>
      <c r="I505" s="15"/>
      <c r="J505" s="15"/>
    </row>
    <row r="506" spans="8:11" x14ac:dyDescent="0.2">
      <c r="H506" s="15"/>
      <c r="I506" s="15"/>
      <c r="J506" s="15"/>
      <c r="K506" s="15"/>
    </row>
    <row r="507" spans="8:11" x14ac:dyDescent="0.2">
      <c r="H507" s="15"/>
      <c r="I507" s="15"/>
      <c r="J507" s="15"/>
    </row>
    <row r="508" spans="8:11" x14ac:dyDescent="0.2">
      <c r="H508" s="15"/>
      <c r="I508" s="15"/>
      <c r="J508" s="15"/>
      <c r="K508" s="15"/>
    </row>
    <row r="509" spans="8:11" x14ac:dyDescent="0.2">
      <c r="H509" s="15"/>
      <c r="I509" s="15"/>
      <c r="J509" s="15"/>
    </row>
    <row r="510" spans="8:11" x14ac:dyDescent="0.2">
      <c r="H510" s="15"/>
      <c r="I510" s="15"/>
      <c r="J510" s="15"/>
    </row>
    <row r="511" spans="8:11" x14ac:dyDescent="0.2">
      <c r="H511" s="15"/>
      <c r="I511" s="15"/>
      <c r="J511" s="15"/>
    </row>
    <row r="512" spans="8:11" x14ac:dyDescent="0.2">
      <c r="H512" s="15"/>
      <c r="I512" s="15"/>
      <c r="J512" s="15"/>
      <c r="K512" s="15"/>
    </row>
    <row r="513" spans="8:11" x14ac:dyDescent="0.2">
      <c r="H513" s="15"/>
      <c r="I513" s="15"/>
      <c r="J513" s="15"/>
      <c r="K513" s="15"/>
    </row>
    <row r="514" spans="8:11" x14ac:dyDescent="0.2">
      <c r="H514" s="15"/>
      <c r="I514" s="15"/>
      <c r="J514" s="15"/>
    </row>
    <row r="515" spans="8:11" x14ac:dyDescent="0.2">
      <c r="H515" s="15"/>
      <c r="I515" s="15"/>
      <c r="J515" s="15"/>
    </row>
    <row r="516" spans="8:11" x14ac:dyDescent="0.2">
      <c r="H516" s="15"/>
      <c r="I516" s="15"/>
      <c r="J516" s="15"/>
    </row>
    <row r="517" spans="8:11" x14ac:dyDescent="0.2">
      <c r="H517" s="15"/>
      <c r="I517" s="15"/>
      <c r="J517" s="15"/>
    </row>
    <row r="518" spans="8:11" x14ac:dyDescent="0.2">
      <c r="H518" s="15"/>
      <c r="I518" s="15"/>
      <c r="J518" s="15"/>
    </row>
    <row r="519" spans="8:11" x14ac:dyDescent="0.2">
      <c r="H519" s="15"/>
      <c r="I519" s="15"/>
      <c r="J519" s="15"/>
    </row>
    <row r="520" spans="8:11" x14ac:dyDescent="0.2">
      <c r="H520" s="15"/>
      <c r="I520" s="15"/>
      <c r="J520" s="15"/>
    </row>
    <row r="521" spans="8:11" x14ac:dyDescent="0.2">
      <c r="H521" s="15"/>
      <c r="I521" s="15"/>
      <c r="J521" s="15"/>
      <c r="K521" s="15"/>
    </row>
    <row r="522" spans="8:11" x14ac:dyDescent="0.2">
      <c r="H522" s="15"/>
      <c r="I522" s="15"/>
      <c r="J522" s="15"/>
      <c r="K522" s="15"/>
    </row>
    <row r="523" spans="8:11" x14ac:dyDescent="0.2">
      <c r="H523" s="15"/>
      <c r="I523" s="15"/>
      <c r="J523" s="15"/>
      <c r="K523" s="15"/>
    </row>
    <row r="524" spans="8:11" x14ac:dyDescent="0.2">
      <c r="H524" s="15"/>
      <c r="I524" s="15"/>
      <c r="J524" s="15"/>
      <c r="K524" s="15"/>
    </row>
    <row r="525" spans="8:11" x14ac:dyDescent="0.2">
      <c r="H525" s="15"/>
      <c r="I525" s="15"/>
      <c r="J525" s="15"/>
      <c r="K525" s="15"/>
    </row>
    <row r="526" spans="8:11" x14ac:dyDescent="0.2">
      <c r="H526" s="15"/>
      <c r="I526" s="15"/>
      <c r="J526" s="15"/>
      <c r="K526" s="15"/>
    </row>
    <row r="527" spans="8:11" x14ac:dyDescent="0.2">
      <c r="H527" s="15"/>
      <c r="I527" s="15"/>
      <c r="J527" s="15"/>
      <c r="K527" s="15"/>
    </row>
    <row r="528" spans="8:11" x14ac:dyDescent="0.2">
      <c r="H528" s="15"/>
      <c r="I528" s="15"/>
      <c r="J528" s="15"/>
      <c r="K528" s="15"/>
    </row>
    <row r="529" spans="8:11" x14ac:dyDescent="0.2">
      <c r="H529" s="15"/>
      <c r="I529" s="15"/>
      <c r="J529" s="15"/>
      <c r="K529" s="15"/>
    </row>
    <row r="530" spans="8:11" x14ac:dyDescent="0.2">
      <c r="H530" s="15"/>
      <c r="I530" s="15"/>
      <c r="J530" s="15"/>
      <c r="K530" s="15"/>
    </row>
    <row r="531" spans="8:11" x14ac:dyDescent="0.2">
      <c r="H531" s="15"/>
      <c r="I531" s="15"/>
      <c r="J531" s="15"/>
    </row>
    <row r="532" spans="8:11" x14ac:dyDescent="0.2">
      <c r="H532" s="15"/>
      <c r="I532" s="15"/>
      <c r="J532" s="15"/>
      <c r="K532" s="15"/>
    </row>
    <row r="533" spans="8:11" x14ac:dyDescent="0.2">
      <c r="H533" s="15"/>
      <c r="I533" s="15"/>
      <c r="J533" s="15"/>
      <c r="K533" s="15"/>
    </row>
    <row r="534" spans="8:11" x14ac:dyDescent="0.2">
      <c r="H534" s="15"/>
      <c r="I534" s="15"/>
      <c r="J534" s="15"/>
      <c r="K534" s="15"/>
    </row>
    <row r="535" spans="8:11" x14ac:dyDescent="0.2">
      <c r="H535" s="15"/>
      <c r="I535" s="15"/>
      <c r="J535" s="15"/>
      <c r="K535" s="15"/>
    </row>
    <row r="536" spans="8:11" x14ac:dyDescent="0.2">
      <c r="H536" s="15"/>
      <c r="I536" s="15"/>
      <c r="J536" s="15"/>
    </row>
    <row r="537" spans="8:11" x14ac:dyDescent="0.2">
      <c r="H537" s="15"/>
      <c r="I537" s="15"/>
      <c r="J537" s="15"/>
    </row>
    <row r="538" spans="8:11" x14ac:dyDescent="0.2">
      <c r="H538" s="15"/>
      <c r="I538" s="15"/>
      <c r="J538" s="15"/>
    </row>
    <row r="539" spans="8:11" x14ac:dyDescent="0.2">
      <c r="H539" s="15"/>
      <c r="I539" s="15"/>
      <c r="J539" s="15"/>
    </row>
    <row r="540" spans="8:11" x14ac:dyDescent="0.2">
      <c r="H540" s="15"/>
      <c r="I540" s="15"/>
      <c r="J540" s="15"/>
    </row>
    <row r="541" spans="8:11" x14ac:dyDescent="0.2">
      <c r="H541" s="15"/>
      <c r="I541" s="15"/>
      <c r="J541" s="15"/>
    </row>
    <row r="542" spans="8:11" x14ac:dyDescent="0.2">
      <c r="H542" s="15"/>
      <c r="I542" s="15"/>
      <c r="J542" s="15"/>
      <c r="K542" s="15"/>
    </row>
    <row r="544" spans="8:11" x14ac:dyDescent="0.2">
      <c r="H544" s="15"/>
      <c r="I544" s="15"/>
      <c r="J544" s="15"/>
    </row>
    <row r="545" spans="8:13" x14ac:dyDescent="0.2">
      <c r="H545" s="15"/>
      <c r="I545" s="15"/>
      <c r="J545" s="15"/>
    </row>
    <row r="547" spans="8:13" x14ac:dyDescent="0.2">
      <c r="H547" s="15"/>
      <c r="I547" s="15"/>
      <c r="J547" s="15"/>
      <c r="K547" s="15"/>
    </row>
    <row r="548" spans="8:13" x14ac:dyDescent="0.2">
      <c r="H548" s="15"/>
      <c r="I548" s="15"/>
      <c r="J548" s="15"/>
      <c r="K548" s="15"/>
    </row>
    <row r="549" spans="8:13" x14ac:dyDescent="0.2">
      <c r="H549" s="15"/>
      <c r="I549" s="15"/>
      <c r="J549" s="15"/>
      <c r="K549" s="15"/>
    </row>
    <row r="550" spans="8:13" x14ac:dyDescent="0.2">
      <c r="H550" s="15"/>
      <c r="I550" s="15"/>
      <c r="J550" s="15"/>
      <c r="K550" s="15"/>
    </row>
    <row r="551" spans="8:13" x14ac:dyDescent="0.2">
      <c r="H551" s="15"/>
      <c r="I551" s="15"/>
      <c r="J551" s="15"/>
      <c r="K551" s="15"/>
    </row>
    <row r="552" spans="8:13" x14ac:dyDescent="0.2">
      <c r="H552" s="15"/>
      <c r="I552" s="15"/>
      <c r="J552" s="15"/>
      <c r="K552" s="15"/>
    </row>
    <row r="553" spans="8:13" x14ac:dyDescent="0.2">
      <c r="H553" s="15"/>
      <c r="I553" s="15"/>
      <c r="J553" s="15"/>
    </row>
    <row r="554" spans="8:13" x14ac:dyDescent="0.2">
      <c r="H554" s="15"/>
      <c r="I554" s="15"/>
      <c r="J554" s="15"/>
    </row>
    <row r="555" spans="8:13" x14ac:dyDescent="0.2">
      <c r="H555" s="15"/>
      <c r="I555" s="15"/>
      <c r="J555" s="15"/>
    </row>
    <row r="556" spans="8:13" x14ac:dyDescent="0.2">
      <c r="H556" s="15"/>
      <c r="I556" s="15"/>
      <c r="J556" s="15"/>
      <c r="K556" s="15"/>
      <c r="L556" s="15"/>
      <c r="M556" s="15"/>
    </row>
    <row r="557" spans="8:13" x14ac:dyDescent="0.2">
      <c r="H557" s="15"/>
      <c r="I557" s="15"/>
      <c r="J557" s="15"/>
    </row>
    <row r="558" spans="8:13" x14ac:dyDescent="0.2">
      <c r="H558" s="15"/>
      <c r="I558" s="15"/>
      <c r="J558" s="15"/>
    </row>
    <row r="559" spans="8:13" x14ac:dyDescent="0.2">
      <c r="H559" s="15"/>
      <c r="I559" s="15"/>
      <c r="J559" s="15"/>
    </row>
    <row r="560" spans="8:13" x14ac:dyDescent="0.2">
      <c r="H560" s="15"/>
      <c r="I560" s="15"/>
      <c r="J560" s="15"/>
    </row>
    <row r="561" spans="8:11" x14ac:dyDescent="0.2">
      <c r="H561" s="15"/>
      <c r="I561" s="15"/>
      <c r="J561" s="15"/>
      <c r="K561" s="15"/>
    </row>
    <row r="562" spans="8:11" x14ac:dyDescent="0.2">
      <c r="H562" s="15"/>
      <c r="I562" s="15"/>
      <c r="J562" s="15"/>
      <c r="K562" s="15"/>
    </row>
    <row r="563" spans="8:11" x14ac:dyDescent="0.2">
      <c r="H563" s="15"/>
      <c r="I563" s="15"/>
      <c r="J563" s="15"/>
      <c r="K563" s="15"/>
    </row>
    <row r="564" spans="8:11" x14ac:dyDescent="0.2">
      <c r="H564" s="15"/>
      <c r="I564" s="15"/>
      <c r="J564" s="15"/>
      <c r="K564" s="15"/>
    </row>
    <row r="565" spans="8:11" x14ac:dyDescent="0.2">
      <c r="H565" s="15"/>
      <c r="I565" s="15"/>
      <c r="J565" s="15"/>
    </row>
    <row r="566" spans="8:11" x14ac:dyDescent="0.2">
      <c r="H566" s="15"/>
      <c r="I566" s="15"/>
      <c r="J566" s="15"/>
      <c r="K566" s="15"/>
    </row>
    <row r="567" spans="8:11" x14ac:dyDescent="0.2">
      <c r="H567" s="15"/>
      <c r="I567" s="15"/>
      <c r="J567" s="15"/>
      <c r="K567" s="15"/>
    </row>
    <row r="568" spans="8:11" x14ac:dyDescent="0.2">
      <c r="H568" s="15"/>
      <c r="I568" s="15"/>
      <c r="J568" s="15"/>
    </row>
    <row r="569" spans="8:11" x14ac:dyDescent="0.2">
      <c r="H569" s="15"/>
      <c r="I569" s="15"/>
      <c r="J569" s="15"/>
    </row>
    <row r="570" spans="8:11" x14ac:dyDescent="0.2">
      <c r="H570" s="15"/>
      <c r="I570" s="15"/>
      <c r="J570" s="15"/>
      <c r="K570" s="15"/>
    </row>
    <row r="571" spans="8:11" x14ac:dyDescent="0.2">
      <c r="H571" s="15"/>
      <c r="I571" s="15"/>
      <c r="J571" s="15"/>
      <c r="K571" s="15"/>
    </row>
    <row r="572" spans="8:11" x14ac:dyDescent="0.2">
      <c r="H572" s="15"/>
      <c r="I572" s="15"/>
      <c r="J572" s="15"/>
      <c r="K572" s="15"/>
    </row>
    <row r="573" spans="8:11" x14ac:dyDescent="0.2">
      <c r="H573" s="15"/>
      <c r="I573" s="15"/>
      <c r="J573" s="15"/>
      <c r="K573" s="15"/>
    </row>
    <row r="574" spans="8:11" x14ac:dyDescent="0.2">
      <c r="H574" s="15"/>
      <c r="I574" s="15"/>
      <c r="J574" s="15"/>
    </row>
    <row r="575" spans="8:11" x14ac:dyDescent="0.2">
      <c r="H575" s="15"/>
      <c r="I575" s="15"/>
      <c r="J575" s="15"/>
    </row>
    <row r="576" spans="8:11" x14ac:dyDescent="0.2">
      <c r="H576" s="15"/>
      <c r="I576" s="15"/>
      <c r="J576" s="15"/>
    </row>
    <row r="577" spans="8:11" x14ac:dyDescent="0.2">
      <c r="H577" s="15"/>
      <c r="I577" s="15"/>
      <c r="J577" s="15"/>
    </row>
    <row r="578" spans="8:11" x14ac:dyDescent="0.2">
      <c r="H578" s="15"/>
      <c r="I578" s="15"/>
      <c r="J578" s="15"/>
      <c r="K578" s="15"/>
    </row>
    <row r="579" spans="8:11" x14ac:dyDescent="0.2">
      <c r="H579" s="15"/>
      <c r="I579" s="15"/>
      <c r="J579" s="15"/>
      <c r="K579" s="15"/>
    </row>
    <row r="580" spans="8:11" x14ac:dyDescent="0.2">
      <c r="H580" s="15"/>
      <c r="I580" s="15"/>
      <c r="J580" s="15"/>
      <c r="K580" s="15"/>
    </row>
    <row r="581" spans="8:11" x14ac:dyDescent="0.2">
      <c r="H581" s="15"/>
      <c r="I581" s="15"/>
      <c r="J581" s="15"/>
      <c r="K581" s="15"/>
    </row>
    <row r="582" spans="8:11" x14ac:dyDescent="0.2">
      <c r="H582" s="15"/>
      <c r="I582" s="15"/>
      <c r="J582" s="15"/>
      <c r="K582" s="15"/>
    </row>
    <row r="583" spans="8:11" x14ac:dyDescent="0.2">
      <c r="H583" s="15"/>
      <c r="I583" s="15"/>
      <c r="J583" s="15"/>
      <c r="K583" s="15"/>
    </row>
    <row r="584" spans="8:11" x14ac:dyDescent="0.2">
      <c r="H584" s="15"/>
      <c r="I584" s="15"/>
      <c r="J584" s="15"/>
      <c r="K584" s="15"/>
    </row>
    <row r="585" spans="8:11" x14ac:dyDescent="0.2">
      <c r="H585" s="15"/>
      <c r="I585" s="15"/>
      <c r="J585" s="15"/>
      <c r="K585" s="15"/>
    </row>
    <row r="586" spans="8:11" x14ac:dyDescent="0.2">
      <c r="H586" s="15"/>
      <c r="I586" s="15"/>
      <c r="J586" s="15"/>
      <c r="K586" s="15"/>
    </row>
    <row r="587" spans="8:11" x14ac:dyDescent="0.2">
      <c r="H587" s="15"/>
      <c r="I587" s="15"/>
      <c r="J587" s="15"/>
      <c r="K587" s="15"/>
    </row>
    <row r="588" spans="8:11" x14ac:dyDescent="0.2">
      <c r="H588" s="15"/>
      <c r="I588" s="15"/>
      <c r="J588" s="15"/>
      <c r="K588" s="15"/>
    </row>
    <row r="589" spans="8:11" x14ac:dyDescent="0.2">
      <c r="H589" s="15"/>
      <c r="I589" s="15"/>
      <c r="J589" s="15"/>
    </row>
    <row r="590" spans="8:11" x14ac:dyDescent="0.2">
      <c r="H590" s="15"/>
      <c r="I590" s="15"/>
      <c r="J590" s="15"/>
    </row>
    <row r="591" spans="8:11" x14ac:dyDescent="0.2">
      <c r="H591" s="15"/>
      <c r="I591" s="15"/>
      <c r="J591" s="15"/>
    </row>
    <row r="592" spans="8:11" x14ac:dyDescent="0.2">
      <c r="H592" s="15"/>
      <c r="I592" s="15"/>
      <c r="J592" s="15"/>
      <c r="K592" s="15"/>
    </row>
    <row r="593" spans="8:13" x14ac:dyDescent="0.2">
      <c r="H593" s="15"/>
      <c r="I593" s="15"/>
      <c r="J593" s="15"/>
      <c r="K593" s="15"/>
    </row>
    <row r="594" spans="8:13" x14ac:dyDescent="0.2">
      <c r="H594" s="15"/>
      <c r="I594" s="15"/>
      <c r="J594" s="15"/>
    </row>
    <row r="595" spans="8:13" x14ac:dyDescent="0.2">
      <c r="H595" s="15"/>
      <c r="I595" s="15"/>
      <c r="J595" s="15"/>
    </row>
    <row r="596" spans="8:13" x14ac:dyDescent="0.2">
      <c r="H596" s="15"/>
      <c r="I596" s="15"/>
      <c r="J596" s="15"/>
    </row>
    <row r="597" spans="8:13" x14ac:dyDescent="0.2">
      <c r="H597" s="15"/>
      <c r="I597" s="15"/>
      <c r="J597" s="15"/>
    </row>
    <row r="598" spans="8:13" x14ac:dyDescent="0.2">
      <c r="H598" s="15"/>
      <c r="I598" s="15"/>
      <c r="J598" s="15"/>
      <c r="K598" s="15"/>
    </row>
    <row r="599" spans="8:13" x14ac:dyDescent="0.2">
      <c r="H599" s="15"/>
      <c r="I599" s="15"/>
      <c r="J599" s="15"/>
      <c r="K599" s="15"/>
    </row>
    <row r="600" spans="8:13" x14ac:dyDescent="0.2">
      <c r="J600" s="15"/>
      <c r="M600" s="15"/>
    </row>
    <row r="601" spans="8:13" x14ac:dyDescent="0.2">
      <c r="H601" s="15"/>
      <c r="I601" s="15"/>
      <c r="J601" s="15"/>
      <c r="K601" s="15"/>
    </row>
    <row r="602" spans="8:13" x14ac:dyDescent="0.2">
      <c r="H602" s="15"/>
      <c r="I602" s="15"/>
      <c r="J602" s="15"/>
      <c r="K602" s="15"/>
    </row>
    <row r="603" spans="8:13" x14ac:dyDescent="0.2">
      <c r="H603" s="15"/>
      <c r="I603" s="15"/>
      <c r="J603" s="15"/>
    </row>
    <row r="604" spans="8:13" x14ac:dyDescent="0.2">
      <c r="H604" s="15"/>
      <c r="I604" s="15"/>
      <c r="J604" s="15"/>
    </row>
    <row r="605" spans="8:13" x14ac:dyDescent="0.2">
      <c r="H605" s="15"/>
      <c r="I605" s="15"/>
      <c r="J605" s="15"/>
    </row>
    <row r="606" spans="8:13" x14ac:dyDescent="0.2">
      <c r="H606" s="15"/>
      <c r="I606" s="15"/>
      <c r="J606" s="15"/>
    </row>
    <row r="607" spans="8:13" x14ac:dyDescent="0.2">
      <c r="H607" s="15"/>
      <c r="I607" s="15"/>
      <c r="J607" s="15"/>
      <c r="K607" s="15"/>
    </row>
    <row r="608" spans="8:13" x14ac:dyDescent="0.2">
      <c r="H608" s="15"/>
      <c r="I608" s="15"/>
      <c r="J608" s="15"/>
      <c r="K608" s="15"/>
    </row>
    <row r="609" spans="8:13" x14ac:dyDescent="0.2">
      <c r="H609" s="15"/>
      <c r="I609" s="15"/>
      <c r="J609" s="15"/>
      <c r="K609" s="15"/>
    </row>
    <row r="610" spans="8:13" x14ac:dyDescent="0.2">
      <c r="H610" s="15"/>
      <c r="I610" s="15"/>
      <c r="J610" s="15"/>
      <c r="K610" s="15"/>
    </row>
    <row r="611" spans="8:13" x14ac:dyDescent="0.2">
      <c r="J611" s="15"/>
      <c r="K611" s="15"/>
      <c r="L611" s="15"/>
      <c r="M611" s="15"/>
    </row>
    <row r="612" spans="8:13" x14ac:dyDescent="0.2">
      <c r="H612" s="15"/>
      <c r="I612" s="15"/>
      <c r="J612" s="15"/>
      <c r="K612" s="15"/>
    </row>
    <row r="613" spans="8:13" x14ac:dyDescent="0.2">
      <c r="H613" s="15"/>
      <c r="I613" s="15"/>
      <c r="J613" s="15"/>
      <c r="K613" s="15"/>
    </row>
    <row r="614" spans="8:13" x14ac:dyDescent="0.2">
      <c r="H614" s="15"/>
      <c r="I614" s="15"/>
      <c r="J614" s="15"/>
    </row>
    <row r="615" spans="8:13" x14ac:dyDescent="0.2">
      <c r="H615" s="15"/>
      <c r="I615" s="15"/>
      <c r="J615" s="15"/>
    </row>
    <row r="616" spans="8:13" x14ac:dyDescent="0.2">
      <c r="H616" s="15"/>
      <c r="I616" s="15"/>
      <c r="J616" s="15"/>
      <c r="K616" s="15"/>
      <c r="L616" s="15"/>
      <c r="M616" s="15"/>
    </row>
    <row r="617" spans="8:13" x14ac:dyDescent="0.2">
      <c r="H617" s="15"/>
      <c r="I617" s="15"/>
      <c r="J617" s="15"/>
    </row>
    <row r="618" spans="8:13" x14ac:dyDescent="0.2">
      <c r="H618" s="15"/>
      <c r="I618" s="15"/>
      <c r="J618" s="15"/>
    </row>
    <row r="619" spans="8:13" x14ac:dyDescent="0.2">
      <c r="H619" s="15"/>
      <c r="I619" s="15"/>
      <c r="J619" s="15"/>
    </row>
    <row r="620" spans="8:13" x14ac:dyDescent="0.2">
      <c r="H620" s="15"/>
      <c r="I620" s="15"/>
      <c r="J620" s="15"/>
    </row>
    <row r="621" spans="8:13" x14ac:dyDescent="0.2">
      <c r="H621" s="15"/>
      <c r="I621" s="15"/>
      <c r="J621" s="15"/>
    </row>
    <row r="622" spans="8:13" x14ac:dyDescent="0.2">
      <c r="H622" s="15"/>
      <c r="I622" s="15"/>
      <c r="J622" s="15"/>
    </row>
    <row r="623" spans="8:13" x14ac:dyDescent="0.2">
      <c r="H623" s="15"/>
      <c r="I623" s="15"/>
      <c r="J623" s="15"/>
      <c r="K623" s="15"/>
    </row>
    <row r="624" spans="8:13" x14ac:dyDescent="0.2">
      <c r="H624" s="15"/>
      <c r="I624" s="15"/>
      <c r="J624" s="15"/>
      <c r="K624" s="15"/>
    </row>
    <row r="625" spans="8:11" x14ac:dyDescent="0.2">
      <c r="H625" s="15"/>
      <c r="I625" s="15"/>
      <c r="J625" s="15"/>
      <c r="K625" s="15"/>
    </row>
    <row r="626" spans="8:11" x14ac:dyDescent="0.2">
      <c r="H626" s="15"/>
      <c r="I626" s="15"/>
      <c r="J626" s="15"/>
    </row>
    <row r="627" spans="8:11" x14ac:dyDescent="0.2">
      <c r="H627" s="15"/>
      <c r="I627" s="15"/>
      <c r="J627" s="15"/>
    </row>
    <row r="628" spans="8:11" x14ac:dyDescent="0.2">
      <c r="H628" s="15"/>
      <c r="I628" s="15"/>
      <c r="J628" s="15"/>
    </row>
    <row r="629" spans="8:11" x14ac:dyDescent="0.2">
      <c r="H629" s="15"/>
      <c r="I629" s="15"/>
      <c r="J629" s="15"/>
    </row>
    <row r="630" spans="8:11" x14ac:dyDescent="0.2">
      <c r="H630" s="15"/>
      <c r="I630" s="15"/>
      <c r="J630" s="15"/>
    </row>
    <row r="631" spans="8:11" x14ac:dyDescent="0.2">
      <c r="H631" s="15"/>
      <c r="I631" s="15"/>
      <c r="J631" s="15"/>
    </row>
    <row r="632" spans="8:11" x14ac:dyDescent="0.2">
      <c r="H632" s="15"/>
      <c r="I632" s="15"/>
      <c r="J632" s="15"/>
    </row>
    <row r="633" spans="8:11" x14ac:dyDescent="0.2">
      <c r="H633" s="15"/>
      <c r="I633" s="15"/>
      <c r="J633" s="15"/>
    </row>
    <row r="634" spans="8:11" x14ac:dyDescent="0.2">
      <c r="H634" s="15"/>
      <c r="I634" s="15"/>
      <c r="J634" s="15"/>
    </row>
    <row r="635" spans="8:11" x14ac:dyDescent="0.2">
      <c r="H635" s="15"/>
      <c r="I635" s="15"/>
      <c r="J635" s="15"/>
    </row>
    <row r="636" spans="8:11" x14ac:dyDescent="0.2">
      <c r="H636" s="15"/>
      <c r="I636" s="15"/>
      <c r="J636" s="15"/>
    </row>
    <row r="637" spans="8:11" x14ac:dyDescent="0.2">
      <c r="H637" s="15"/>
      <c r="I637" s="15"/>
      <c r="J637" s="15"/>
    </row>
    <row r="638" spans="8:11" x14ac:dyDescent="0.2">
      <c r="H638" s="15"/>
      <c r="I638" s="15"/>
      <c r="J638" s="15"/>
    </row>
    <row r="639" spans="8:11" x14ac:dyDescent="0.2">
      <c r="H639" s="15"/>
      <c r="I639" s="15"/>
      <c r="J639" s="15"/>
    </row>
    <row r="640" spans="8:11" x14ac:dyDescent="0.2">
      <c r="H640" s="15"/>
      <c r="I640" s="15"/>
      <c r="J640" s="15"/>
    </row>
    <row r="641" spans="8:13" x14ac:dyDescent="0.2">
      <c r="H641" s="15"/>
      <c r="I641" s="15"/>
      <c r="J641" s="15"/>
    </row>
    <row r="642" spans="8:13" x14ac:dyDescent="0.2">
      <c r="H642" s="15"/>
      <c r="I642" s="15"/>
      <c r="J642" s="15"/>
    </row>
    <row r="643" spans="8:13" x14ac:dyDescent="0.2">
      <c r="H643" s="15"/>
      <c r="I643" s="15"/>
      <c r="J643" s="15"/>
      <c r="K643" s="15"/>
      <c r="L643" s="15"/>
      <c r="M643" s="15"/>
    </row>
    <row r="644" spans="8:13" x14ac:dyDescent="0.2">
      <c r="H644" s="15"/>
      <c r="I644" s="15"/>
      <c r="J644" s="15"/>
      <c r="K644" s="15"/>
      <c r="L644" s="15"/>
      <c r="M644" s="15"/>
    </row>
    <row r="645" spans="8:13" x14ac:dyDescent="0.2">
      <c r="H645" s="15"/>
      <c r="I645" s="15"/>
      <c r="J645" s="15"/>
      <c r="K645" s="15"/>
    </row>
    <row r="647" spans="8:13" x14ac:dyDescent="0.2">
      <c r="H647" s="15"/>
      <c r="I647" s="15"/>
      <c r="J647" s="15"/>
    </row>
    <row r="648" spans="8:13" x14ac:dyDescent="0.2">
      <c r="H648" s="15"/>
      <c r="I648" s="15"/>
      <c r="J648" s="15"/>
    </row>
    <row r="649" spans="8:13" x14ac:dyDescent="0.2">
      <c r="H649" s="15"/>
      <c r="I649" s="15"/>
      <c r="J649" s="15"/>
    </row>
    <row r="650" spans="8:13" x14ac:dyDescent="0.2">
      <c r="H650" s="15"/>
      <c r="I650" s="15"/>
      <c r="J650" s="15"/>
    </row>
    <row r="652" spans="8:13" x14ac:dyDescent="0.2">
      <c r="J652" s="15"/>
      <c r="K652" s="15"/>
    </row>
    <row r="653" spans="8:13" x14ac:dyDescent="0.2">
      <c r="J653" s="15"/>
      <c r="K653" s="15"/>
    </row>
    <row r="654" spans="8:13" x14ac:dyDescent="0.2">
      <c r="J654" s="15"/>
      <c r="K654" s="15"/>
    </row>
    <row r="655" spans="8:13" x14ac:dyDescent="0.2">
      <c r="J655" s="15"/>
      <c r="K655" s="15"/>
    </row>
    <row r="656" spans="8:13" x14ac:dyDescent="0.2">
      <c r="J656" s="15"/>
      <c r="K656" s="15"/>
    </row>
    <row r="657" spans="8:11" x14ac:dyDescent="0.2">
      <c r="J657" s="15"/>
      <c r="K657" s="15"/>
    </row>
    <row r="658" spans="8:11" x14ac:dyDescent="0.2">
      <c r="H658" s="15"/>
      <c r="I658" s="15"/>
      <c r="J658" s="15"/>
    </row>
    <row r="659" spans="8:11" x14ac:dyDescent="0.2">
      <c r="H659" s="15"/>
      <c r="I659" s="15"/>
      <c r="J659" s="15"/>
    </row>
    <row r="660" spans="8:11" x14ac:dyDescent="0.2">
      <c r="J660" s="15"/>
      <c r="K660" s="15"/>
    </row>
    <row r="661" spans="8:11" x14ac:dyDescent="0.2">
      <c r="J661" s="15"/>
      <c r="K661" s="15"/>
    </row>
    <row r="662" spans="8:11" x14ac:dyDescent="0.2">
      <c r="J662" s="15"/>
      <c r="K662" s="15"/>
    </row>
    <row r="663" spans="8:11" x14ac:dyDescent="0.2">
      <c r="J663" s="15"/>
      <c r="K663" s="15"/>
    </row>
    <row r="664" spans="8:11" x14ac:dyDescent="0.2">
      <c r="J664" s="15"/>
      <c r="K664" s="15"/>
    </row>
    <row r="665" spans="8:11" x14ac:dyDescent="0.2">
      <c r="H665" s="15"/>
      <c r="I665" s="15"/>
      <c r="J665" s="15"/>
      <c r="K665" s="15"/>
    </row>
    <row r="666" spans="8:11" x14ac:dyDescent="0.2">
      <c r="H666" s="15"/>
      <c r="I666" s="15"/>
      <c r="J666" s="15"/>
    </row>
    <row r="667" spans="8:11" x14ac:dyDescent="0.2">
      <c r="H667" s="15"/>
      <c r="I667" s="15"/>
      <c r="J667" s="15"/>
      <c r="K667" s="15"/>
    </row>
    <row r="669" spans="8:11" x14ac:dyDescent="0.2">
      <c r="H669" s="15"/>
      <c r="I669" s="15"/>
      <c r="J669" s="15"/>
    </row>
    <row r="670" spans="8:11" x14ac:dyDescent="0.2">
      <c r="H670" s="15"/>
      <c r="I670" s="15"/>
      <c r="J670" s="15"/>
    </row>
    <row r="671" spans="8:11" x14ac:dyDescent="0.2">
      <c r="H671" s="15"/>
      <c r="I671" s="15"/>
      <c r="J671" s="15"/>
      <c r="K671" s="15"/>
    </row>
    <row r="672" spans="8:11" x14ac:dyDescent="0.2">
      <c r="H672" s="15"/>
      <c r="I672" s="15"/>
      <c r="J672" s="15"/>
    </row>
    <row r="673" spans="8:11" x14ac:dyDescent="0.2">
      <c r="H673" s="15"/>
      <c r="I673" s="15"/>
      <c r="J673" s="15"/>
      <c r="K673" s="15"/>
    </row>
    <row r="674" spans="8:11" x14ac:dyDescent="0.2">
      <c r="H674" s="15"/>
      <c r="I674" s="15"/>
      <c r="J674" s="15"/>
      <c r="K674" s="15"/>
    </row>
    <row r="675" spans="8:11" x14ac:dyDescent="0.2">
      <c r="J675" s="15"/>
      <c r="K675" s="15"/>
    </row>
    <row r="676" spans="8:11" x14ac:dyDescent="0.2">
      <c r="J676" s="15"/>
      <c r="K676" s="15"/>
    </row>
    <row r="677" spans="8:11" x14ac:dyDescent="0.2">
      <c r="J677" s="15"/>
      <c r="K677" s="15"/>
    </row>
    <row r="678" spans="8:11" x14ac:dyDescent="0.2">
      <c r="J678" s="15"/>
      <c r="K678" s="15"/>
    </row>
    <row r="679" spans="8:11" x14ac:dyDescent="0.2">
      <c r="J679" s="15"/>
      <c r="K679" s="15"/>
    </row>
    <row r="680" spans="8:11" x14ac:dyDescent="0.2">
      <c r="J680" s="15"/>
      <c r="K680" s="15"/>
    </row>
    <row r="681" spans="8:11" x14ac:dyDescent="0.2">
      <c r="H681" s="15"/>
      <c r="I681" s="15"/>
      <c r="J681" s="15"/>
      <c r="K681" s="15"/>
    </row>
    <row r="682" spans="8:11" x14ac:dyDescent="0.2">
      <c r="H682" s="15"/>
      <c r="I682" s="15"/>
      <c r="J682" s="15"/>
    </row>
    <row r="683" spans="8:11" x14ac:dyDescent="0.2">
      <c r="H683" s="15"/>
      <c r="I683" s="15"/>
      <c r="J683" s="15"/>
      <c r="K683" s="15"/>
    </row>
    <row r="685" spans="8:11" x14ac:dyDescent="0.2">
      <c r="J685" s="15"/>
      <c r="K685" s="15"/>
    </row>
    <row r="686" spans="8:11" x14ac:dyDescent="0.2">
      <c r="J686" s="15"/>
      <c r="K686" s="15"/>
    </row>
    <row r="687" spans="8:11" x14ac:dyDescent="0.2">
      <c r="J687" s="15"/>
      <c r="K687" s="15"/>
    </row>
    <row r="688" spans="8:11" x14ac:dyDescent="0.2">
      <c r="J688" s="15"/>
      <c r="K688" s="15"/>
    </row>
    <row r="689" spans="5:13" x14ac:dyDescent="0.2">
      <c r="E689" s="196"/>
      <c r="H689" s="15"/>
      <c r="I689" s="15"/>
      <c r="J689" s="15"/>
    </row>
    <row r="690" spans="5:13" x14ac:dyDescent="0.2">
      <c r="H690" s="15"/>
      <c r="I690" s="15"/>
      <c r="J690" s="15"/>
      <c r="K690" s="15"/>
    </row>
    <row r="692" spans="5:13" x14ac:dyDescent="0.2">
      <c r="J692" s="15"/>
      <c r="K692" s="15"/>
    </row>
    <row r="693" spans="5:13" x14ac:dyDescent="0.2">
      <c r="J693" s="15"/>
      <c r="K693" s="15"/>
    </row>
    <row r="694" spans="5:13" x14ac:dyDescent="0.2">
      <c r="H694" s="15"/>
      <c r="I694" s="15"/>
      <c r="J694" s="15"/>
    </row>
    <row r="695" spans="5:13" x14ac:dyDescent="0.2">
      <c r="H695" s="15"/>
      <c r="I695" s="15"/>
      <c r="J695" s="15"/>
    </row>
    <row r="696" spans="5:13" x14ac:dyDescent="0.2">
      <c r="H696" s="15"/>
      <c r="I696" s="15"/>
      <c r="J696" s="15"/>
      <c r="K696" s="15"/>
      <c r="L696" s="15"/>
      <c r="M696" s="15"/>
    </row>
    <row r="697" spans="5:13" x14ac:dyDescent="0.2">
      <c r="E697" s="196"/>
      <c r="H697" s="15"/>
      <c r="I697" s="15"/>
      <c r="J697" s="15"/>
      <c r="K697" s="15"/>
    </row>
    <row r="698" spans="5:13" x14ac:dyDescent="0.2">
      <c r="H698" s="15"/>
      <c r="I698" s="15"/>
      <c r="J698" s="15"/>
    </row>
    <row r="699" spans="5:13" x14ac:dyDescent="0.2">
      <c r="H699" s="15"/>
      <c r="I699" s="15"/>
      <c r="J699" s="15"/>
      <c r="K699" s="15"/>
      <c r="L699" s="15"/>
      <c r="M699" s="15"/>
    </row>
  </sheetData>
  <mergeCells count="65">
    <mergeCell ref="A16:C16"/>
    <mergeCell ref="I1:J1"/>
    <mergeCell ref="A2:J2"/>
    <mergeCell ref="A3:J3"/>
    <mergeCell ref="I5:J5"/>
    <mergeCell ref="A8:J8"/>
    <mergeCell ref="A137:C137"/>
    <mergeCell ref="A17:J17"/>
    <mergeCell ref="A25:C25"/>
    <mergeCell ref="A26:J26"/>
    <mergeCell ref="A83:C83"/>
    <mergeCell ref="A125:C125"/>
    <mergeCell ref="A126:J126"/>
    <mergeCell ref="A84:J84"/>
    <mergeCell ref="A86:C86"/>
    <mergeCell ref="A87:J87"/>
    <mergeCell ref="A323:J323"/>
    <mergeCell ref="A138:J138"/>
    <mergeCell ref="A237:C237"/>
    <mergeCell ref="A238:J238"/>
    <mergeCell ref="A313:C313"/>
    <mergeCell ref="A314:C314"/>
    <mergeCell ref="A315:C315"/>
    <mergeCell ref="A316:C316"/>
    <mergeCell ref="A317:C317"/>
    <mergeCell ref="A318:J318"/>
    <mergeCell ref="A322:C322"/>
    <mergeCell ref="A383:C383"/>
    <mergeCell ref="A328:C328"/>
    <mergeCell ref="A329:J329"/>
    <mergeCell ref="A348:C348"/>
    <mergeCell ref="A349:C349"/>
    <mergeCell ref="A350:C350"/>
    <mergeCell ref="A351:J351"/>
    <mergeCell ref="A368:C368"/>
    <mergeCell ref="A369:C369"/>
    <mergeCell ref="A370:C370"/>
    <mergeCell ref="A371:J371"/>
    <mergeCell ref="A382:C382"/>
    <mergeCell ref="A429:C429"/>
    <mergeCell ref="A384:C384"/>
    <mergeCell ref="A385:J385"/>
    <mergeCell ref="A414:C414"/>
    <mergeCell ref="A415:C415"/>
    <mergeCell ref="A416:C416"/>
    <mergeCell ref="A417:J417"/>
    <mergeCell ref="A424:C424"/>
    <mergeCell ref="A425:C425"/>
    <mergeCell ref="A426:C426"/>
    <mergeCell ref="A427:C427"/>
    <mergeCell ref="A428:C428"/>
    <mergeCell ref="E433:J440"/>
    <mergeCell ref="A430:C430"/>
    <mergeCell ref="A431:C431"/>
    <mergeCell ref="A432:C432"/>
    <mergeCell ref="A445:F445"/>
    <mergeCell ref="G445:J445"/>
    <mergeCell ref="A433:C433"/>
    <mergeCell ref="A434:C434"/>
    <mergeCell ref="A435:C435"/>
    <mergeCell ref="A436:C436"/>
    <mergeCell ref="A437:C437"/>
    <mergeCell ref="A438:C438"/>
    <mergeCell ref="A439:C439"/>
    <mergeCell ref="A440:C440"/>
  </mergeCells>
  <phoneticPr fontId="1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Sorin Munich</cp:lastModifiedBy>
  <cp:lastPrinted>2022-06-14T07:07:37Z</cp:lastPrinted>
  <dcterms:created xsi:type="dcterms:W3CDTF">2019-11-25T11:32:08Z</dcterms:created>
  <dcterms:modified xsi:type="dcterms:W3CDTF">2022-06-14T07:25:49Z</dcterms:modified>
</cp:coreProperties>
</file>